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Ы ФИНУПРАВЛЕНИЯ\Бюджетный_отдел\ОБЩИЕ ДОКУМЕНТЫ\БЮДЖЕТ 2022-2024\ДОХОДЫ\Реестры источников доходов_проект\"/>
    </mc:Choice>
  </mc:AlternateContent>
  <bookViews>
    <workbookView xWindow="0" yWindow="0" windowWidth="23040" windowHeight="9030"/>
  </bookViews>
  <sheets>
    <sheet name="Лист1" sheetId="1" r:id="rId1"/>
  </sheets>
  <definedNames>
    <definedName name="Z_10B69522_62AE_4313_859A_9E4F497E803C_.wvu.Cols" localSheetId="0" hidden="1">Лист1!$A:$B,Лист1!$F:$F,Лист1!$N:$N</definedName>
    <definedName name="Z_10B69522_62AE_4313_859A_9E4F497E803C_.wvu.PrintTitles" localSheetId="0" hidden="1">Лист1!$7:$9</definedName>
    <definedName name="Z_10B69522_62AE_4313_859A_9E4F497E803C_.wvu.Rows" localSheetId="0" hidden="1">Лист1!#REF!,Лист1!#REF!,Лист1!#REF!,Лист1!#REF!</definedName>
    <definedName name="Z_492EC5FA_F7FB_471E_ADFC_72FC3FCC0AF9_.wvu.Cols" localSheetId="0" hidden="1">Лист1!$A:$B,Лист1!$F:$F</definedName>
    <definedName name="Z_492EC5FA_F7FB_471E_ADFC_72FC3FCC0AF9_.wvu.PrintArea" localSheetId="0" hidden="1">Лист1!$C$1:$L$100</definedName>
    <definedName name="Z_492EC5FA_F7FB_471E_ADFC_72FC3FCC0AF9_.wvu.PrintTitles" localSheetId="0" hidden="1">Лист1!$7:$9</definedName>
    <definedName name="Z_492EC5FA_F7FB_471E_ADFC_72FC3FCC0AF9_.wvu.Rows" localSheetId="0" hidden="1">Лист1!$27:$27,Лист1!$36:$36</definedName>
    <definedName name="Z_59B1F92E_3080_4B3C_AB43_7CBA0A8FFB6D_.wvu.Cols" localSheetId="0" hidden="1">Лист1!$A:$B,Лист1!$F:$F</definedName>
    <definedName name="Z_59B1F92E_3080_4B3C_AB43_7CBA0A8FFB6D_.wvu.PrintArea" localSheetId="0" hidden="1">Лист1!$C$1:$L$100</definedName>
    <definedName name="Z_59B1F92E_3080_4B3C_AB43_7CBA0A8FFB6D_.wvu.PrintTitles" localSheetId="0" hidden="1">Лист1!$7:$9</definedName>
    <definedName name="_xlnm.Print_Titles" localSheetId="0">Лист1!$7:$9</definedName>
    <definedName name="_xlnm.Print_Area" localSheetId="0">Лист1!$C$1:$L$108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54" i="1" s="1"/>
  <c r="K55" i="1"/>
  <c r="K54" i="1" s="1"/>
  <c r="J55" i="1"/>
  <c r="J54" i="1" s="1"/>
  <c r="I55" i="1"/>
  <c r="I54" i="1" s="1"/>
  <c r="G55" i="1"/>
  <c r="G54" i="1" s="1"/>
  <c r="H54" i="1"/>
  <c r="H55" i="1"/>
  <c r="H98" i="1" l="1"/>
  <c r="I98" i="1"/>
  <c r="J98" i="1"/>
  <c r="K98" i="1"/>
  <c r="L98" i="1"/>
  <c r="G98" i="1"/>
  <c r="H101" i="1"/>
  <c r="I101" i="1"/>
  <c r="J101" i="1"/>
  <c r="K101" i="1"/>
  <c r="L101" i="1"/>
  <c r="G101" i="1"/>
  <c r="H89" i="1"/>
  <c r="I89" i="1"/>
  <c r="J89" i="1"/>
  <c r="K89" i="1"/>
  <c r="L89" i="1"/>
  <c r="G89" i="1"/>
  <c r="H82" i="1"/>
  <c r="I82" i="1"/>
  <c r="J82" i="1"/>
  <c r="K82" i="1"/>
  <c r="L82" i="1"/>
  <c r="G82" i="1"/>
  <c r="H87" i="1" l="1"/>
  <c r="H86" i="1" s="1"/>
  <c r="I87" i="1"/>
  <c r="I86" i="1" s="1"/>
  <c r="J87" i="1"/>
  <c r="J86" i="1" s="1"/>
  <c r="K87" i="1"/>
  <c r="K86" i="1" s="1"/>
  <c r="L87" i="1"/>
  <c r="L86" i="1" s="1"/>
  <c r="G87" i="1"/>
  <c r="G86" i="1" s="1"/>
  <c r="H93" i="1"/>
  <c r="I93" i="1"/>
  <c r="J93" i="1"/>
  <c r="K93" i="1"/>
  <c r="L93" i="1"/>
  <c r="G93" i="1"/>
  <c r="H80" i="1" l="1"/>
  <c r="I80" i="1"/>
  <c r="J80" i="1"/>
  <c r="K80" i="1"/>
  <c r="L80" i="1"/>
  <c r="G80" i="1"/>
  <c r="H91" i="1" l="1"/>
  <c r="I91" i="1"/>
  <c r="J91" i="1"/>
  <c r="K91" i="1"/>
  <c r="L91" i="1"/>
  <c r="G91" i="1"/>
  <c r="J85" i="1" l="1"/>
  <c r="J84" i="1" s="1"/>
  <c r="I85" i="1"/>
  <c r="I84" i="1" s="1"/>
  <c r="L79" i="1"/>
  <c r="L78" i="1" s="1"/>
  <c r="K79" i="1"/>
  <c r="K78" i="1" s="1"/>
  <c r="H79" i="1"/>
  <c r="H78" i="1" s="1"/>
  <c r="G79" i="1"/>
  <c r="G78" i="1" s="1"/>
  <c r="J79" i="1"/>
  <c r="J78" i="1" s="1"/>
  <c r="I79" i="1"/>
  <c r="I78" i="1" s="1"/>
  <c r="L76" i="1"/>
  <c r="L75" i="1" s="1"/>
  <c r="L74" i="1" s="1"/>
  <c r="K76" i="1"/>
  <c r="K75" i="1" s="1"/>
  <c r="K74" i="1" s="1"/>
  <c r="J76" i="1"/>
  <c r="J75" i="1" s="1"/>
  <c r="J74" i="1" s="1"/>
  <c r="I76" i="1"/>
  <c r="I75" i="1" s="1"/>
  <c r="I74" i="1" s="1"/>
  <c r="H76" i="1"/>
  <c r="H75" i="1" s="1"/>
  <c r="H74" i="1" s="1"/>
  <c r="G76" i="1"/>
  <c r="G75" i="1" s="1"/>
  <c r="G74" i="1" s="1"/>
  <c r="L72" i="1"/>
  <c r="L71" i="1" s="1"/>
  <c r="K72" i="1"/>
  <c r="K71" i="1" s="1"/>
  <c r="J72" i="1"/>
  <c r="I72" i="1"/>
  <c r="H72" i="1"/>
  <c r="H71" i="1" s="1"/>
  <c r="G72" i="1"/>
  <c r="G71" i="1" s="1"/>
  <c r="J71" i="1"/>
  <c r="I71" i="1"/>
  <c r="L67" i="1"/>
  <c r="K67" i="1"/>
  <c r="J67" i="1"/>
  <c r="I67" i="1"/>
  <c r="H67" i="1"/>
  <c r="G67" i="1"/>
  <c r="L65" i="1"/>
  <c r="K65" i="1"/>
  <c r="J65" i="1"/>
  <c r="I65" i="1"/>
  <c r="H65" i="1"/>
  <c r="G65" i="1"/>
  <c r="L61" i="1"/>
  <c r="K61" i="1"/>
  <c r="J61" i="1"/>
  <c r="I61" i="1"/>
  <c r="H61" i="1"/>
  <c r="G61" i="1"/>
  <c r="L58" i="1"/>
  <c r="K58" i="1"/>
  <c r="J58" i="1"/>
  <c r="I58" i="1"/>
  <c r="H58" i="1"/>
  <c r="G58" i="1"/>
  <c r="L52" i="1"/>
  <c r="K52" i="1"/>
  <c r="J52" i="1"/>
  <c r="I52" i="1"/>
  <c r="H52" i="1"/>
  <c r="G52" i="1"/>
  <c r="L50" i="1"/>
  <c r="K50" i="1"/>
  <c r="J50" i="1"/>
  <c r="I50" i="1"/>
  <c r="H50" i="1"/>
  <c r="G50" i="1"/>
  <c r="L45" i="1"/>
  <c r="K45" i="1"/>
  <c r="J45" i="1"/>
  <c r="I45" i="1"/>
  <c r="H45" i="1"/>
  <c r="G45" i="1"/>
  <c r="L42" i="1"/>
  <c r="K42" i="1"/>
  <c r="J42" i="1"/>
  <c r="I42" i="1"/>
  <c r="H42" i="1"/>
  <c r="G42" i="1"/>
  <c r="L38" i="1"/>
  <c r="K38" i="1"/>
  <c r="J38" i="1"/>
  <c r="I38" i="1"/>
  <c r="H38" i="1"/>
  <c r="G38" i="1"/>
  <c r="L34" i="1"/>
  <c r="K34" i="1"/>
  <c r="J34" i="1"/>
  <c r="I34" i="1"/>
  <c r="H34" i="1"/>
  <c r="G34" i="1"/>
  <c r="L31" i="1"/>
  <c r="K31" i="1"/>
  <c r="J31" i="1"/>
  <c r="I31" i="1"/>
  <c r="H31" i="1"/>
  <c r="G31" i="1"/>
  <c r="L28" i="1"/>
  <c r="K28" i="1"/>
  <c r="J28" i="1"/>
  <c r="I28" i="1"/>
  <c r="H28" i="1"/>
  <c r="G28" i="1"/>
  <c r="L25" i="1"/>
  <c r="K25" i="1"/>
  <c r="J25" i="1"/>
  <c r="I25" i="1"/>
  <c r="H25" i="1"/>
  <c r="G25" i="1"/>
  <c r="L18" i="1"/>
  <c r="L17" i="1" s="1"/>
  <c r="K18" i="1"/>
  <c r="K17" i="1" s="1"/>
  <c r="J18" i="1"/>
  <c r="J17" i="1" s="1"/>
  <c r="I18" i="1"/>
  <c r="I17" i="1" s="1"/>
  <c r="H18" i="1"/>
  <c r="H17" i="1" s="1"/>
  <c r="G18" i="1"/>
  <c r="G17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G85" i="1" l="1"/>
  <c r="G84" i="1" s="1"/>
  <c r="K85" i="1"/>
  <c r="K84" i="1" s="1"/>
  <c r="H85" i="1"/>
  <c r="H84" i="1" s="1"/>
  <c r="L85" i="1"/>
  <c r="L84" i="1" s="1"/>
  <c r="L24" i="1"/>
  <c r="L23" i="1" s="1"/>
  <c r="H49" i="1"/>
  <c r="L49" i="1"/>
  <c r="K24" i="1"/>
  <c r="K23" i="1" s="1"/>
  <c r="G60" i="1"/>
  <c r="G57" i="1" s="1"/>
  <c r="K60" i="1"/>
  <c r="K57" i="1" s="1"/>
  <c r="I24" i="1"/>
  <c r="I23" i="1" s="1"/>
  <c r="G24" i="1"/>
  <c r="G23" i="1" s="1"/>
  <c r="J24" i="1"/>
  <c r="J23" i="1" s="1"/>
  <c r="H24" i="1"/>
  <c r="H23" i="1" s="1"/>
  <c r="H11" i="1" s="1"/>
  <c r="J41" i="1"/>
  <c r="J37" i="1" s="1"/>
  <c r="I41" i="1"/>
  <c r="I37" i="1" s="1"/>
  <c r="K49" i="1"/>
  <c r="J49" i="1"/>
  <c r="I49" i="1"/>
  <c r="K41" i="1"/>
  <c r="K37" i="1" s="1"/>
  <c r="G41" i="1"/>
  <c r="G37" i="1" s="1"/>
  <c r="I60" i="1"/>
  <c r="I57" i="1" s="1"/>
  <c r="J60" i="1"/>
  <c r="J57" i="1" s="1"/>
  <c r="H60" i="1"/>
  <c r="H57" i="1" s="1"/>
  <c r="L60" i="1"/>
  <c r="L57" i="1" s="1"/>
  <c r="G49" i="1"/>
  <c r="H41" i="1"/>
  <c r="H37" i="1" s="1"/>
  <c r="L41" i="1"/>
  <c r="L37" i="1" s="1"/>
  <c r="I11" i="1" l="1"/>
  <c r="K11" i="1"/>
  <c r="K10" i="1" s="1"/>
  <c r="G11" i="1"/>
  <c r="L11" i="1"/>
  <c r="J11" i="1"/>
  <c r="L10" i="1" l="1"/>
  <c r="J10" i="1"/>
  <c r="I10" i="1"/>
  <c r="H10" i="1"/>
  <c r="G10" i="1"/>
</calcChain>
</file>

<file path=xl/sharedStrings.xml><?xml version="1.0" encoding="utf-8"?>
<sst xmlns="http://schemas.openxmlformats.org/spreadsheetml/2006/main" count="268" uniqueCount="208">
  <si>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</si>
  <si>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</si>
  <si>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</si>
  <si>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</si>
  <si>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</si>
  <si>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</si>
  <si>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ДОХОДЫ 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</si>
  <si>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</si>
  <si>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</si>
  <si>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</si>
  <si>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</si>
  <si>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</si>
  <si>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</si>
  <si>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Федеральная налоговая служба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</si>
  <si>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</si>
  <si>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</si>
  <si>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</si>
  <si>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</si>
  <si>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</si>
  <si>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</si>
  <si>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000 1 03 00000 00 0000 110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</si>
  <si>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</si>
  <si>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</si>
  <si>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</si>
  <si>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</si>
  <si>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</si>
  <si>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Федеральное казначейство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</si>
  <si>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</si>
  <si>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</si>
  <si>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</si>
  <si>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</si>
  <si>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</si>
  <si>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</si>
  <si>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</si>
  <si>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</si>
  <si>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</si>
  <si>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</si>
  <si>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</si>
  <si>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</si>
  <si>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</si>
  <si>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</si>
  <si>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</si>
  <si>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</si>
  <si>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</si>
  <si>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</si>
  <si>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</si>
  <si>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</si>
  <si>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000 1 05 02000 02 0000 110</t>
  </si>
  <si>
    <t>Единый налог на вмененный доход для отдельных видов деятельности</t>
  </si>
  <si>
    <t>182 1 05 02010 02 0000 110</t>
  </si>
  <si>
    <t>182 1 05 02020 02 0000 110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</si>
  <si>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</si>
  <si>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000 1 05 03000 01 0000 110</t>
  </si>
  <si>
    <t>Единый сельскохозяйственный налог</t>
  </si>
  <si>
    <t>182 1 05 03010 01 0000 110</t>
  </si>
  <si>
    <t>182 1 05 03020 01 0000 110</t>
  </si>
  <si>
    <t>Единый сельскохозяйственный налог (за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</si>
  <si>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</si>
  <si>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</si>
  <si>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</si>
  <si>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</si>
  <si>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</si>
  <si>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</si>
  <si>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</si>
  <si>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</si>
  <si>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</si>
  <si>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</si>
  <si>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</si>
  <si>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</si>
  <si>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</si>
  <si>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</si>
  <si>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</si>
  <si>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</si>
  <si>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</si>
  <si>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</si>
  <si>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</si>
  <si>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</si>
  <si>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</si>
  <si>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</si>
  <si>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</si>
  <si>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</si>
  <si>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</si>
  <si>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</si>
  <si>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</si>
  <si>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</si>
  <si>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</si>
  <si>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</si>
  <si>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</si>
  <si>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</si>
  <si>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Администрации городских и сельских поселений</t>
  </si>
  <si>
    <t>925 1 08 04020 01 0000 110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</si>
  <si>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</si>
  <si>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</si>
  <si>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</si>
  <si>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</si>
  <si>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</si>
  <si>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923 1 11 01050 05 0000 120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</si>
  <si>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</si>
  <si>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Администрация муниципального района "Троицко-Печорский"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</si>
  <si>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</si>
  <si>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</si>
  <si>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</si>
  <si>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</si>
  <si>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</si>
  <si>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</si>
  <si>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</si>
  <si>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</si>
  <si>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925 1 11 05013 13 0000 120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</si>
  <si>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</si>
  <si>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</si>
  <si>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</si>
  <si>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923 1 11 05025 05 0000 120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</si>
  <si>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</si>
  <si>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</si>
  <si>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</si>
  <si>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</si>
  <si>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</si>
  <si>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925 1 11 05035 10 0000 120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</si>
  <si>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</si>
  <si>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</si>
  <si>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</si>
  <si>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</si>
  <si>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</si>
  <si>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</si>
  <si>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</si>
  <si>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839 1 11 05326 05 0000 120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</si>
  <si>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</si>
  <si>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Министерство промышленности, природных ресурсов, энергетики и транспорта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</si>
  <si>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</si>
  <si>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</si>
  <si>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</si>
  <si>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</si>
  <si>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925 1 11 07010 00 0000 120</t>
  </si>
  <si>
    <t>925 1 11 07015 13 0000 120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</si>
  <si>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</si>
  <si>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</si>
  <si>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</si>
  <si>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</si>
  <si>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</si>
  <si>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</si>
  <si>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</si>
  <si>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925 1 13 02995 10 0000 130</t>
  </si>
  <si>
    <t>Прочие доходы от компенсации затрат бюджетов сельских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</si>
  <si>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</si>
  <si>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</si>
  <si>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</si>
  <si>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</si>
  <si>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</si>
  <si>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</si>
  <si>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</si>
  <si>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975 2 02 30029 05 0000 151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</si>
  <si>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</si>
  <si>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Управление образования администрации муниципального района "Троицко-Печорский"</t>
  </si>
  <si>
    <t>923 2 02 35082 05 0000 151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</si>
  <si>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</si>
  <si>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</si>
  <si>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</si>
  <si>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</si>
  <si>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главного администратора доходов  бюджета муниципального образования сельского поселения "Комсомольск-на-Печоре"</t>
  </si>
  <si>
    <t>Прогноз доходов бюджета муниципального образования сельского поселения "Комсомольск-на-Печоре"</t>
  </si>
  <si>
    <t>Наименование органа местного самоуправления</t>
  </si>
  <si>
    <t>Наименование публично-правового образования</t>
  </si>
  <si>
    <t>Администрация муниципального образования сельского поселения «Комсомольск-на-Печоре»</t>
  </si>
  <si>
    <t>Муниципальное образование сельского поселения «Комсомольск-на-Печоре»</t>
  </si>
  <si>
    <t>Глава сельского поселения "Комсомольск-на-Печоре" ____________ Т.А. Порядина</t>
  </si>
  <si>
    <t>000 2 02 10000 00 0000 150</t>
  </si>
  <si>
    <t>000 2 02 30000 00 0000 150</t>
  </si>
  <si>
    <t>925 2 02 30024 10 0000 150</t>
  </si>
  <si>
    <t>925 2 02 35118 10 0000 150</t>
  </si>
  <si>
    <t>000 2 02 20000 00 0000 150</t>
  </si>
  <si>
    <t>925 2 02 29999 10 0000 150</t>
  </si>
  <si>
    <t>Прочие субсидии бюджетам сельских поселений</t>
  </si>
  <si>
    <t>000 2 02 40000 00 0000 150</t>
  </si>
  <si>
    <t>925 2 02 49999 10 0000 150</t>
  </si>
  <si>
    <t>Прочие межбюджетные трансферты, передаваемые бюджетам сельских поселений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</si>
  <si>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</si>
  <si>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</si>
  <si>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925 2 02 16001 10 0000 150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</si>
  <si>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</si>
  <si>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Администрация сельского поселения "Комсомольск-на-Печоре"</t>
  </si>
  <si>
    <t>000 1 17 00000 00 0000 000</t>
  </si>
  <si>
    <t>Прочие неналоговые доходы</t>
  </si>
  <si>
    <t>925 1 17 05050 10 0000 180</t>
  </si>
  <si>
    <t>Прочие неналоговые доходы бюджетов сельских поселений</t>
  </si>
  <si>
    <t>000 2 02 19999 00 0000 150</t>
  </si>
  <si>
    <t>Прочие дотации</t>
  </si>
  <si>
    <t>925 2 02 19999 10 0000 150</t>
  </si>
  <si>
    <t>Прочие дотации бюджетам сельских поселений</t>
  </si>
  <si>
    <t>925 2 02 40014 10 0000 150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</si>
  <si>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</si>
  <si>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000 2 07 00000 00 0000 150</t>
  </si>
  <si>
    <t>ПРОЧИЕ БЕЗВОЗМЕЗДНЫЕ ПОСТУПЛЕНИЯ</t>
  </si>
  <si>
    <t>925 2 07 05020 10 0000 150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</si>
  <si>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</si>
  <si>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Единица измерения: руб. </t>
  </si>
  <si>
    <t>Реестр источников доходов бюджета муниципального образования сельского поселения "Комсомольск-на-Печоре " на 2022 год и плановый период 2023 и 2024 годов</t>
  </si>
  <si>
    <t>Прогноз доходов бюджета муниципального образования сельского поселения "Комсомольск-на-Печоре"  на 2021г. (текущий финансовый год)</t>
  </si>
  <si>
    <t>Кассовые поступления в текущем финансовом году (по состоянию на "01" ноября 2021г.</t>
  </si>
  <si>
    <t>Оценка исполнения 2021г. (текущий финансовый год)</t>
  </si>
  <si>
    <t>на 2022г. (очередной финансовый год)</t>
  </si>
  <si>
    <t>на 2023г. (первый год планового периода)</t>
  </si>
  <si>
    <t>на 2024г. (второй год планового периода)</t>
  </si>
  <si>
    <t>000 1 09 00000 00 0000 000</t>
  </si>
  <si>
    <t>Задолженность и перерасчёты по отменённым налогам, сборам и иным обязательным платежам</t>
  </si>
  <si>
    <t>182 1 09 04000 00 0000 110</t>
  </si>
  <si>
    <t>182 1 09 04053 10 0000 110</t>
  </si>
  <si>
    <t xml:space="preserve">Земельный налог ( по обязательствам, возникшим до 1 января 2006 года), мобилизуемый на территориях сельских поселений </t>
  </si>
  <si>
    <t>"___" __________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</si>
</sst>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Arial"/>
      <family val="2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7">
      <alignment horizontal="left" vertical="top" wrapText="1"/>
    </xf>
  </cellStyleXfs>
  <cellXfs count="99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49" fontId="5" fillId="0" borderId="4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vertical="top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5" xfId="0" applyFont="1" applyBorder="1"/>
    <xf numFmtId="4" fontId="1" fillId="0" borderId="5" xfId="0" applyNumberFormat="1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4" fontId="1" fillId="0" borderId="0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">
    <cellStyle name="ex7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topLeftCell="C7" zoomScale="90" zoomScaleNormal="90" workbookViewId="0">
      <selection activeCell="I103" sqref="I103"/>
    </sheetView>
  </sheetViews>
  <sheetFormatPr defaultColWidth="9.140625" defaultRowHeight="12.75" x14ac:dyDescent="0.2"/>
  <cols>
    <col min="1" max="1" width="9.140625" style="1" hidden="1" customWidth="1"/>
    <col min="2" max="2" width="21" style="1" hidden="1" customWidth="1"/>
    <col min="3" max="3" width="24.28515625" style="1" customWidth="1"/>
    <col min="4" max="4" width="56.42578125" style="1" customWidth="1"/>
    <col min="5" max="5" width="40.140625" style="1" customWidth="1"/>
    <col min="6" max="6" width="9.140625" style="1" hidden="1" customWidth="1"/>
    <col min="7" max="7" width="14.7109375" style="1" customWidth="1"/>
    <col min="8" max="8" width="15.28515625" style="2" customWidth="1"/>
    <col min="9" max="9" width="12.7109375" style="1" customWidth="1"/>
    <col min="10" max="10" width="14.42578125" style="1" customWidth="1"/>
    <col min="11" max="11" width="14.5703125" style="1" customWidth="1"/>
    <col min="12" max="12" width="13.5703125" style="1" customWidth="1"/>
    <col min="13" max="13" width="4.7109375" style="1" customWidth="1"/>
    <col min="14" max="14" width="11.140625" style="1" customWidth="1"/>
    <col min="15" max="16384" width="9.140625" style="1"/>
  </cols>
  <sheetData>
    <row r="1" spans="1:14" x14ac:dyDescent="0.2">
      <c r="J1" s="91"/>
      <c r="K1" s="91"/>
      <c r="L1" s="91"/>
    </row>
    <row r="2" spans="1:14" ht="41.45" customHeight="1" x14ac:dyDescent="0.2">
      <c r="C2" s="92" t="s">
        <v>195</v>
      </c>
      <c r="D2" s="92"/>
      <c r="E2" s="92"/>
      <c r="F2" s="92"/>
      <c r="G2" s="92"/>
      <c r="H2" s="92"/>
      <c r="I2" s="92"/>
      <c r="J2" s="92"/>
      <c r="K2" s="92"/>
      <c r="L2" s="92"/>
    </row>
    <row r="4" spans="1:14" ht="24" customHeight="1" x14ac:dyDescent="0.25">
      <c r="C4" s="54" t="s">
        <v>160</v>
      </c>
      <c r="E4" s="55" t="s">
        <v>162</v>
      </c>
    </row>
    <row r="5" spans="1:14" ht="28.15" customHeight="1" x14ac:dyDescent="0.25">
      <c r="C5" s="55" t="s">
        <v>161</v>
      </c>
      <c r="E5" s="55" t="s">
        <v>163</v>
      </c>
    </row>
    <row r="6" spans="1:14" ht="21" customHeight="1" x14ac:dyDescent="0.25">
      <c r="C6" s="55" t="s">
        <v>194</v>
      </c>
    </row>
    <row r="7" spans="1:14" ht="154.9" customHeight="1" x14ac:dyDescent="0.2">
      <c r="A7" s="93" t="s">
        <v>0</v>
      </c>
      <c r="B7" s="94" t="s">
        <v>1</v>
      </c>
      <c r="C7" s="93" t="s">
        <v>2</v>
      </c>
      <c r="D7" s="93"/>
      <c r="E7" s="93" t="s">
        <v>158</v>
      </c>
      <c r="F7" s="3" t="s">
        <v>3</v>
      </c>
      <c r="G7" s="95" t="s">
        <v>196</v>
      </c>
      <c r="H7" s="97" t="s">
        <v>197</v>
      </c>
      <c r="I7" s="95" t="s">
        <v>198</v>
      </c>
      <c r="J7" s="93" t="s">
        <v>159</v>
      </c>
      <c r="K7" s="93"/>
      <c r="L7" s="93"/>
    </row>
    <row r="8" spans="1:14" ht="51" x14ac:dyDescent="0.2">
      <c r="A8" s="93"/>
      <c r="B8" s="94"/>
      <c r="C8" s="3" t="s">
        <v>4</v>
      </c>
      <c r="D8" s="3" t="s">
        <v>5</v>
      </c>
      <c r="E8" s="93"/>
      <c r="F8" s="3"/>
      <c r="G8" s="96"/>
      <c r="H8" s="98"/>
      <c r="I8" s="96"/>
      <c r="J8" s="3" t="s">
        <v>199</v>
      </c>
      <c r="K8" s="3" t="s">
        <v>200</v>
      </c>
      <c r="L8" s="3" t="s">
        <v>201</v>
      </c>
    </row>
    <row r="9" spans="1:14" x14ac:dyDescent="0.2">
      <c r="A9" s="3">
        <v>1</v>
      </c>
      <c r="B9" s="5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3">
        <v>9</v>
      </c>
      <c r="J9" s="3">
        <v>10</v>
      </c>
      <c r="K9" s="3">
        <v>11</v>
      </c>
      <c r="L9" s="3">
        <v>12</v>
      </c>
    </row>
    <row r="10" spans="1:14" s="9" customFormat="1" ht="26.45" customHeight="1" x14ac:dyDescent="0.2">
      <c r="A10" s="6"/>
      <c r="B10" s="7"/>
      <c r="C10" s="6"/>
      <c r="D10" s="8" t="s">
        <v>6</v>
      </c>
      <c r="E10" s="6"/>
      <c r="F10" s="6"/>
      <c r="G10" s="56">
        <f t="shared" ref="G10:L10" si="0">G11+G84</f>
        <v>6088918</v>
      </c>
      <c r="H10" s="56">
        <f t="shared" si="0"/>
        <v>6386630.8699999992</v>
      </c>
      <c r="I10" s="56">
        <f t="shared" si="0"/>
        <v>6966118</v>
      </c>
      <c r="J10" s="56">
        <f t="shared" si="0"/>
        <v>4776625</v>
      </c>
      <c r="K10" s="56">
        <f t="shared" si="0"/>
        <v>3781432</v>
      </c>
      <c r="L10" s="56">
        <f t="shared" si="0"/>
        <v>3896248</v>
      </c>
    </row>
    <row r="11" spans="1:14" ht="24" customHeight="1" x14ac:dyDescent="0.2">
      <c r="A11" s="6"/>
      <c r="B11" s="10"/>
      <c r="C11" s="11" t="s">
        <v>7</v>
      </c>
      <c r="D11" s="12" t="s">
        <v>8</v>
      </c>
      <c r="E11" s="13"/>
      <c r="F11" s="13">
        <v>100</v>
      </c>
      <c r="G11" s="57">
        <f>G12+G17+G23+G37+G49+G57+G78+G82</f>
        <v>785223</v>
      </c>
      <c r="H11" s="57">
        <f>H12+H17+H23+H37+H49+H54+H57+H78+H82</f>
        <v>428059</v>
      </c>
      <c r="I11" s="57">
        <f t="shared" ref="I11:L11" si="1">I12+I17+I23+I37+I49+I57+I78+I82</f>
        <v>793023</v>
      </c>
      <c r="J11" s="57">
        <f t="shared" si="1"/>
        <v>766594</v>
      </c>
      <c r="K11" s="57">
        <f t="shared" si="1"/>
        <v>575148</v>
      </c>
      <c r="L11" s="57">
        <f t="shared" si="1"/>
        <v>575148</v>
      </c>
      <c r="M11" s="14"/>
      <c r="N11" s="14"/>
    </row>
    <row r="12" spans="1:14" ht="24.6" customHeight="1" x14ac:dyDescent="0.2">
      <c r="A12" s="3"/>
      <c r="B12" s="15"/>
      <c r="C12" s="11" t="s">
        <v>9</v>
      </c>
      <c r="D12" s="12" t="s">
        <v>10</v>
      </c>
      <c r="E12" s="13"/>
      <c r="F12" s="13"/>
      <c r="G12" s="57">
        <f>G13</f>
        <v>104000</v>
      </c>
      <c r="H12" s="57">
        <f t="shared" ref="H12:L12" si="2">H13</f>
        <v>82113.310000000012</v>
      </c>
      <c r="I12" s="57">
        <f t="shared" si="2"/>
        <v>102000</v>
      </c>
      <c r="J12" s="57">
        <f t="shared" si="2"/>
        <v>102000</v>
      </c>
      <c r="K12" s="57">
        <f t="shared" si="2"/>
        <v>90000</v>
      </c>
      <c r="L12" s="57">
        <f t="shared" si="2"/>
        <v>90000</v>
      </c>
      <c r="M12" s="14"/>
      <c r="N12" s="16"/>
    </row>
    <row r="13" spans="1:14" ht="24.6" customHeight="1" x14ac:dyDescent="0.2">
      <c r="C13" s="17" t="s">
        <v>11</v>
      </c>
      <c r="D13" s="18" t="s">
        <v>12</v>
      </c>
      <c r="E13" s="19" t="s">
        <v>13</v>
      </c>
      <c r="F13" s="20"/>
      <c r="G13" s="58">
        <f>G14+G15+G16</f>
        <v>104000</v>
      </c>
      <c r="H13" s="58">
        <f t="shared" ref="H13:L13" si="3">H14+H15+H16</f>
        <v>82113.310000000012</v>
      </c>
      <c r="I13" s="58">
        <f t="shared" si="3"/>
        <v>102000</v>
      </c>
      <c r="J13" s="58">
        <f t="shared" si="3"/>
        <v>102000</v>
      </c>
      <c r="K13" s="58">
        <f t="shared" si="3"/>
        <v>90000</v>
      </c>
      <c r="L13" s="58">
        <f t="shared" si="3"/>
        <v>90000</v>
      </c>
      <c r="M13" s="14"/>
      <c r="N13" s="14"/>
    </row>
    <row r="14" spans="1:14" ht="72.599999999999994" customHeight="1" x14ac:dyDescent="0.2">
      <c r="C14" s="21" t="s">
        <v>14</v>
      </c>
      <c r="D14" s="22" t="s">
        <v>15</v>
      </c>
      <c r="E14" s="19" t="s">
        <v>13</v>
      </c>
      <c r="F14" s="23"/>
      <c r="G14" s="59">
        <v>104000</v>
      </c>
      <c r="H14" s="60">
        <v>82111.460000000006</v>
      </c>
      <c r="I14" s="60">
        <v>102000</v>
      </c>
      <c r="J14" s="61">
        <v>102000</v>
      </c>
      <c r="K14" s="61">
        <v>90000</v>
      </c>
      <c r="L14" s="61">
        <v>90000</v>
      </c>
      <c r="M14" s="14"/>
      <c r="N14" s="14"/>
    </row>
    <row r="15" spans="1:14" ht="101.45" customHeight="1" x14ac:dyDescent="0.2">
      <c r="C15" s="21" t="s">
        <v>16</v>
      </c>
      <c r="D15" s="22" t="s">
        <v>17</v>
      </c>
      <c r="E15" s="19" t="s">
        <v>13</v>
      </c>
      <c r="F15" s="23"/>
      <c r="G15" s="59">
        <v>0</v>
      </c>
      <c r="H15" s="60">
        <v>-9.61</v>
      </c>
      <c r="I15" s="60">
        <v>-5</v>
      </c>
      <c r="J15" s="61">
        <v>0</v>
      </c>
      <c r="K15" s="61">
        <v>0</v>
      </c>
      <c r="L15" s="61">
        <v>0</v>
      </c>
      <c r="M15" s="14"/>
      <c r="N15" s="14"/>
    </row>
    <row r="16" spans="1:14" ht="46.15" customHeight="1" x14ac:dyDescent="0.2">
      <c r="C16" s="21" t="s">
        <v>18</v>
      </c>
      <c r="D16" s="24" t="s">
        <v>19</v>
      </c>
      <c r="E16" s="19" t="s">
        <v>13</v>
      </c>
      <c r="F16" s="23"/>
      <c r="G16" s="59">
        <v>0</v>
      </c>
      <c r="H16" s="60">
        <v>11.46</v>
      </c>
      <c r="I16" s="60">
        <v>5</v>
      </c>
      <c r="J16" s="61">
        <v>0</v>
      </c>
      <c r="K16" s="61">
        <v>0</v>
      </c>
      <c r="L16" s="61">
        <v>0</v>
      </c>
      <c r="M16" s="14"/>
      <c r="N16" s="14"/>
    </row>
    <row r="17" spans="3:14" ht="25.5" hidden="1" x14ac:dyDescent="0.2">
      <c r="C17" s="17" t="s">
        <v>20</v>
      </c>
      <c r="D17" s="18" t="s">
        <v>21</v>
      </c>
      <c r="E17" s="25"/>
      <c r="F17" s="20"/>
      <c r="G17" s="58">
        <f>G18</f>
        <v>0</v>
      </c>
      <c r="H17" s="62">
        <f t="shared" ref="H17:L17" si="4">H18</f>
        <v>0</v>
      </c>
      <c r="I17" s="58">
        <f t="shared" si="4"/>
        <v>0</v>
      </c>
      <c r="J17" s="58">
        <f t="shared" si="4"/>
        <v>0</v>
      </c>
      <c r="K17" s="58">
        <f t="shared" si="4"/>
        <v>0</v>
      </c>
      <c r="L17" s="58">
        <f t="shared" si="4"/>
        <v>0</v>
      </c>
      <c r="M17" s="14"/>
      <c r="N17" s="14"/>
    </row>
    <row r="18" spans="3:14" ht="25.5" hidden="1" x14ac:dyDescent="0.2">
      <c r="C18" s="21" t="s">
        <v>22</v>
      </c>
      <c r="D18" s="24" t="s">
        <v>23</v>
      </c>
      <c r="E18" s="26"/>
      <c r="F18" s="23"/>
      <c r="G18" s="61">
        <f>G19+G20+G21+G22</f>
        <v>0</v>
      </c>
      <c r="H18" s="61">
        <f t="shared" ref="H18:L18" si="5">H19+H20+H21+H22</f>
        <v>0</v>
      </c>
      <c r="I18" s="61">
        <f t="shared" si="5"/>
        <v>0</v>
      </c>
      <c r="J18" s="61">
        <f t="shared" si="5"/>
        <v>0</v>
      </c>
      <c r="K18" s="61">
        <f t="shared" si="5"/>
        <v>0</v>
      </c>
      <c r="L18" s="61">
        <f t="shared" si="5"/>
        <v>0</v>
      </c>
      <c r="M18" s="14"/>
      <c r="N18" s="14"/>
    </row>
    <row r="19" spans="3:14" ht="72.599999999999994" hidden="1" customHeight="1" x14ac:dyDescent="0.2">
      <c r="C19" s="21" t="s">
        <v>24</v>
      </c>
      <c r="D19" s="24" t="s">
        <v>25</v>
      </c>
      <c r="E19" s="27" t="s">
        <v>26</v>
      </c>
      <c r="F19" s="28"/>
      <c r="G19" s="61"/>
      <c r="H19" s="60"/>
      <c r="I19" s="61"/>
      <c r="J19" s="61"/>
      <c r="K19" s="61"/>
      <c r="L19" s="61"/>
      <c r="M19" s="14"/>
      <c r="N19" s="14"/>
    </row>
    <row r="20" spans="3:14" ht="86.45" hidden="1" customHeight="1" x14ac:dyDescent="0.2">
      <c r="C20" s="21" t="s">
        <v>27</v>
      </c>
      <c r="D20" s="22" t="s">
        <v>28</v>
      </c>
      <c r="E20" s="27" t="s">
        <v>26</v>
      </c>
      <c r="F20" s="28"/>
      <c r="G20" s="61"/>
      <c r="H20" s="60"/>
      <c r="I20" s="61"/>
      <c r="J20" s="61"/>
      <c r="K20" s="61"/>
      <c r="L20" s="61"/>
      <c r="M20" s="14"/>
      <c r="N20" s="14"/>
    </row>
    <row r="21" spans="3:14" ht="73.150000000000006" hidden="1" customHeight="1" x14ac:dyDescent="0.2">
      <c r="C21" s="21" t="s">
        <v>29</v>
      </c>
      <c r="D21" s="24" t="s">
        <v>30</v>
      </c>
      <c r="E21" s="27" t="s">
        <v>26</v>
      </c>
      <c r="F21" s="28"/>
      <c r="G21" s="61"/>
      <c r="H21" s="60"/>
      <c r="I21" s="61"/>
      <c r="J21" s="61"/>
      <c r="K21" s="61"/>
      <c r="L21" s="61"/>
      <c r="M21" s="14"/>
      <c r="N21" s="14"/>
    </row>
    <row r="22" spans="3:14" ht="72.599999999999994" hidden="1" customHeight="1" x14ac:dyDescent="0.2">
      <c r="C22" s="21" t="s">
        <v>31</v>
      </c>
      <c r="D22" s="24" t="s">
        <v>32</v>
      </c>
      <c r="E22" s="27" t="s">
        <v>26</v>
      </c>
      <c r="F22" s="28"/>
      <c r="G22" s="61"/>
      <c r="H22" s="60"/>
      <c r="I22" s="61"/>
      <c r="J22" s="61"/>
      <c r="K22" s="61"/>
      <c r="L22" s="61"/>
      <c r="M22" s="14"/>
      <c r="N22" s="14"/>
    </row>
    <row r="23" spans="3:14" ht="18" hidden="1" customHeight="1" x14ac:dyDescent="0.2">
      <c r="C23" s="17" t="s">
        <v>33</v>
      </c>
      <c r="D23" s="18" t="s">
        <v>34</v>
      </c>
      <c r="E23" s="29"/>
      <c r="F23" s="20"/>
      <c r="G23" s="58">
        <f>G24+G31+G34</f>
        <v>0</v>
      </c>
      <c r="H23" s="58">
        <f t="shared" ref="H23:L23" si="6">H24+H31+H34</f>
        <v>0</v>
      </c>
      <c r="I23" s="58">
        <f t="shared" si="6"/>
        <v>0</v>
      </c>
      <c r="J23" s="58">
        <f t="shared" si="6"/>
        <v>0</v>
      </c>
      <c r="K23" s="58">
        <f t="shared" si="6"/>
        <v>0</v>
      </c>
      <c r="L23" s="58">
        <f t="shared" si="6"/>
        <v>0</v>
      </c>
      <c r="M23" s="14"/>
      <c r="N23" s="14"/>
    </row>
    <row r="24" spans="3:14" ht="25.5" hidden="1" x14ac:dyDescent="0.2">
      <c r="C24" s="17" t="s">
        <v>35</v>
      </c>
      <c r="D24" s="18" t="s">
        <v>36</v>
      </c>
      <c r="E24" s="29" t="s">
        <v>13</v>
      </c>
      <c r="F24" s="20"/>
      <c r="G24" s="58">
        <f>G25+G28</f>
        <v>0</v>
      </c>
      <c r="H24" s="58">
        <f t="shared" ref="H24:L24" si="7">H25+H28</f>
        <v>0</v>
      </c>
      <c r="I24" s="58">
        <f t="shared" si="7"/>
        <v>0</v>
      </c>
      <c r="J24" s="58">
        <f t="shared" si="7"/>
        <v>0</v>
      </c>
      <c r="K24" s="58">
        <f t="shared" si="7"/>
        <v>0</v>
      </c>
      <c r="L24" s="58">
        <f t="shared" si="7"/>
        <v>0</v>
      </c>
      <c r="M24" s="14"/>
      <c r="N24" s="14"/>
    </row>
    <row r="25" spans="3:14" ht="30" hidden="1" customHeight="1" x14ac:dyDescent="0.2">
      <c r="C25" s="21" t="s">
        <v>37</v>
      </c>
      <c r="D25" s="24" t="s">
        <v>38</v>
      </c>
      <c r="E25" s="19" t="s">
        <v>13</v>
      </c>
      <c r="F25" s="23"/>
      <c r="G25" s="61">
        <f>G26+G27</f>
        <v>0</v>
      </c>
      <c r="H25" s="60">
        <f>H26+H27</f>
        <v>0</v>
      </c>
      <c r="I25" s="61">
        <f t="shared" ref="I25:L25" si="8">I26+I27</f>
        <v>0</v>
      </c>
      <c r="J25" s="61">
        <f t="shared" si="8"/>
        <v>0</v>
      </c>
      <c r="K25" s="61">
        <f t="shared" si="8"/>
        <v>0</v>
      </c>
      <c r="L25" s="61">
        <f t="shared" si="8"/>
        <v>0</v>
      </c>
      <c r="M25" s="14"/>
      <c r="N25" s="14"/>
    </row>
    <row r="26" spans="3:14" ht="29.45" hidden="1" customHeight="1" x14ac:dyDescent="0.2">
      <c r="C26" s="21" t="s">
        <v>39</v>
      </c>
      <c r="D26" s="24" t="s">
        <v>38</v>
      </c>
      <c r="E26" s="19" t="s">
        <v>13</v>
      </c>
      <c r="F26" s="23"/>
      <c r="G26" s="61">
        <v>0</v>
      </c>
      <c r="H26" s="60">
        <v>0</v>
      </c>
      <c r="I26" s="61">
        <v>0</v>
      </c>
      <c r="J26" s="61">
        <v>0</v>
      </c>
      <c r="K26" s="61">
        <v>0</v>
      </c>
      <c r="L26" s="61">
        <v>0</v>
      </c>
      <c r="M26" s="14"/>
      <c r="N26" s="14"/>
    </row>
    <row r="27" spans="3:14" ht="45" hidden="1" customHeight="1" x14ac:dyDescent="0.2">
      <c r="C27" s="21" t="s">
        <v>40</v>
      </c>
      <c r="D27" s="24" t="s">
        <v>41</v>
      </c>
      <c r="E27" s="19" t="s">
        <v>13</v>
      </c>
      <c r="F27" s="23"/>
      <c r="G27" s="61">
        <v>0</v>
      </c>
      <c r="H27" s="60">
        <v>0</v>
      </c>
      <c r="I27" s="61">
        <v>0</v>
      </c>
      <c r="J27" s="61">
        <v>0</v>
      </c>
      <c r="K27" s="61">
        <v>0</v>
      </c>
      <c r="L27" s="61">
        <v>0</v>
      </c>
      <c r="M27" s="14"/>
      <c r="N27" s="14"/>
    </row>
    <row r="28" spans="3:14" ht="42.6" hidden="1" customHeight="1" x14ac:dyDescent="0.2">
      <c r="C28" s="21" t="s">
        <v>42</v>
      </c>
      <c r="D28" s="24" t="s">
        <v>43</v>
      </c>
      <c r="E28" s="19" t="s">
        <v>13</v>
      </c>
      <c r="F28" s="23"/>
      <c r="G28" s="61">
        <f>G29+G30</f>
        <v>0</v>
      </c>
      <c r="H28" s="60">
        <f t="shared" ref="H28:L28" si="9">H29+H30</f>
        <v>0</v>
      </c>
      <c r="I28" s="61">
        <f t="shared" si="9"/>
        <v>0</v>
      </c>
      <c r="J28" s="61">
        <f t="shared" si="9"/>
        <v>0</v>
      </c>
      <c r="K28" s="61">
        <f t="shared" si="9"/>
        <v>0</v>
      </c>
      <c r="L28" s="61">
        <f t="shared" si="9"/>
        <v>0</v>
      </c>
      <c r="M28" s="14"/>
      <c r="N28" s="14"/>
    </row>
    <row r="29" spans="3:14" ht="28.9" hidden="1" customHeight="1" x14ac:dyDescent="0.2">
      <c r="C29" s="21" t="s">
        <v>44</v>
      </c>
      <c r="D29" s="24" t="s">
        <v>43</v>
      </c>
      <c r="E29" s="19" t="s">
        <v>13</v>
      </c>
      <c r="F29" s="23"/>
      <c r="G29" s="61">
        <v>0</v>
      </c>
      <c r="H29" s="60">
        <v>0</v>
      </c>
      <c r="I29" s="61">
        <v>0</v>
      </c>
      <c r="J29" s="61">
        <v>0</v>
      </c>
      <c r="K29" s="61">
        <v>0</v>
      </c>
      <c r="L29" s="61">
        <v>0</v>
      </c>
      <c r="M29" s="14"/>
      <c r="N29" s="14"/>
    </row>
    <row r="30" spans="3:14" ht="45" hidden="1" customHeight="1" x14ac:dyDescent="0.2">
      <c r="C30" s="21" t="s">
        <v>45</v>
      </c>
      <c r="D30" s="24" t="s">
        <v>46</v>
      </c>
      <c r="E30" s="19" t="s">
        <v>13</v>
      </c>
      <c r="F30" s="23"/>
      <c r="G30" s="61">
        <v>0</v>
      </c>
      <c r="H30" s="60">
        <v>0</v>
      </c>
      <c r="I30" s="61">
        <v>0</v>
      </c>
      <c r="J30" s="61">
        <v>0</v>
      </c>
      <c r="K30" s="61">
        <v>0</v>
      </c>
      <c r="L30" s="61">
        <v>0</v>
      </c>
      <c r="M30" s="14"/>
      <c r="N30" s="14"/>
    </row>
    <row r="31" spans="3:14" ht="28.9" hidden="1" customHeight="1" x14ac:dyDescent="0.2">
      <c r="C31" s="17" t="s">
        <v>47</v>
      </c>
      <c r="D31" s="30" t="s">
        <v>48</v>
      </c>
      <c r="E31" s="19" t="s">
        <v>13</v>
      </c>
      <c r="F31" s="23"/>
      <c r="G31" s="58">
        <f>G32+G33</f>
        <v>0</v>
      </c>
      <c r="H31" s="58">
        <f t="shared" ref="H31:L31" si="10">H32+H33</f>
        <v>0</v>
      </c>
      <c r="I31" s="58">
        <f t="shared" si="10"/>
        <v>0</v>
      </c>
      <c r="J31" s="58">
        <f t="shared" si="10"/>
        <v>0</v>
      </c>
      <c r="K31" s="58">
        <f t="shared" si="10"/>
        <v>0</v>
      </c>
      <c r="L31" s="58">
        <f t="shared" si="10"/>
        <v>0</v>
      </c>
      <c r="M31" s="14"/>
      <c r="N31" s="14"/>
    </row>
    <row r="32" spans="3:14" ht="23.45" hidden="1" customHeight="1" x14ac:dyDescent="0.2">
      <c r="C32" s="21" t="s">
        <v>49</v>
      </c>
      <c r="D32" s="24" t="s">
        <v>48</v>
      </c>
      <c r="E32" s="19" t="s">
        <v>13</v>
      </c>
      <c r="F32" s="23"/>
      <c r="G32" s="61"/>
      <c r="H32" s="60"/>
      <c r="I32" s="61"/>
      <c r="J32" s="61"/>
      <c r="K32" s="61"/>
      <c r="L32" s="61"/>
      <c r="M32" s="14"/>
      <c r="N32" s="14"/>
    </row>
    <row r="33" spans="3:14" ht="30.6" hidden="1" customHeight="1" x14ac:dyDescent="0.2">
      <c r="C33" s="21" t="s">
        <v>50</v>
      </c>
      <c r="D33" s="24" t="s">
        <v>51</v>
      </c>
      <c r="E33" s="19" t="s">
        <v>13</v>
      </c>
      <c r="F33" s="23"/>
      <c r="G33" s="61"/>
      <c r="H33" s="60"/>
      <c r="I33" s="61"/>
      <c r="J33" s="61"/>
      <c r="K33" s="61"/>
      <c r="L33" s="61"/>
      <c r="M33" s="14"/>
      <c r="N33" s="14"/>
    </row>
    <row r="34" spans="3:14" ht="16.899999999999999" hidden="1" customHeight="1" x14ac:dyDescent="0.2">
      <c r="C34" s="17" t="s">
        <v>52</v>
      </c>
      <c r="D34" s="18" t="s">
        <v>53</v>
      </c>
      <c r="E34" s="29" t="s">
        <v>13</v>
      </c>
      <c r="F34" s="20"/>
      <c r="G34" s="58">
        <f>G35+G36</f>
        <v>0</v>
      </c>
      <c r="H34" s="58">
        <f t="shared" ref="H34:L34" si="11">H35+H36</f>
        <v>0</v>
      </c>
      <c r="I34" s="58">
        <f t="shared" si="11"/>
        <v>0</v>
      </c>
      <c r="J34" s="58">
        <f t="shared" si="11"/>
        <v>0</v>
      </c>
      <c r="K34" s="58">
        <f t="shared" si="11"/>
        <v>0</v>
      </c>
      <c r="L34" s="58">
        <f t="shared" si="11"/>
        <v>0</v>
      </c>
      <c r="M34" s="14"/>
      <c r="N34" s="14"/>
    </row>
    <row r="35" spans="3:14" ht="16.899999999999999" hidden="1" customHeight="1" x14ac:dyDescent="0.2">
      <c r="C35" s="21" t="s">
        <v>54</v>
      </c>
      <c r="D35" s="24" t="s">
        <v>53</v>
      </c>
      <c r="E35" s="19" t="s">
        <v>13</v>
      </c>
      <c r="F35" s="20"/>
      <c r="G35" s="61">
        <v>0</v>
      </c>
      <c r="H35" s="60">
        <v>0</v>
      </c>
      <c r="I35" s="61">
        <v>0</v>
      </c>
      <c r="J35" s="61">
        <v>0</v>
      </c>
      <c r="K35" s="61">
        <v>0</v>
      </c>
      <c r="L35" s="61">
        <v>0</v>
      </c>
      <c r="M35" s="14"/>
      <c r="N35" s="14"/>
    </row>
    <row r="36" spans="3:14" ht="25.5" hidden="1" x14ac:dyDescent="0.2">
      <c r="C36" s="21" t="s">
        <v>55</v>
      </c>
      <c r="D36" s="24" t="s">
        <v>56</v>
      </c>
      <c r="E36" s="27" t="s">
        <v>13</v>
      </c>
      <c r="F36" s="28"/>
      <c r="G36" s="61">
        <v>0</v>
      </c>
      <c r="H36" s="60">
        <v>0</v>
      </c>
      <c r="I36" s="61">
        <v>0</v>
      </c>
      <c r="J36" s="61">
        <v>0</v>
      </c>
      <c r="K36" s="61">
        <v>0</v>
      </c>
      <c r="L36" s="61">
        <v>0</v>
      </c>
      <c r="M36" s="14"/>
      <c r="N36" s="14"/>
    </row>
    <row r="37" spans="3:14" ht="25.9" customHeight="1" x14ac:dyDescent="0.2">
      <c r="C37" s="17" t="s">
        <v>57</v>
      </c>
      <c r="D37" s="18" t="s">
        <v>58</v>
      </c>
      <c r="E37" s="29" t="s">
        <v>13</v>
      </c>
      <c r="F37" s="20"/>
      <c r="G37" s="58">
        <f>G38+G41+G44</f>
        <v>40000</v>
      </c>
      <c r="H37" s="62">
        <f t="shared" ref="H37:L37" si="12">H38+H41+H44</f>
        <v>29399.309999999998</v>
      </c>
      <c r="I37" s="62">
        <f t="shared" si="12"/>
        <v>49000</v>
      </c>
      <c r="J37" s="58">
        <f t="shared" si="12"/>
        <v>42000</v>
      </c>
      <c r="K37" s="58">
        <f t="shared" si="12"/>
        <v>42000</v>
      </c>
      <c r="L37" s="58">
        <f t="shared" si="12"/>
        <v>42000</v>
      </c>
      <c r="M37" s="14"/>
      <c r="N37" s="14"/>
    </row>
    <row r="38" spans="3:14" ht="27" customHeight="1" x14ac:dyDescent="0.2">
      <c r="C38" s="21" t="s">
        <v>59</v>
      </c>
      <c r="D38" s="24" t="s">
        <v>60</v>
      </c>
      <c r="E38" s="19" t="s">
        <v>13</v>
      </c>
      <c r="F38" s="28"/>
      <c r="G38" s="61">
        <f>G39+G40</f>
        <v>14000</v>
      </c>
      <c r="H38" s="60">
        <f t="shared" ref="H38:L38" si="13">H39+H40</f>
        <v>13796.35</v>
      </c>
      <c r="I38" s="61">
        <f t="shared" si="13"/>
        <v>26000</v>
      </c>
      <c r="J38" s="61">
        <f t="shared" si="13"/>
        <v>18000</v>
      </c>
      <c r="K38" s="61">
        <f t="shared" si="13"/>
        <v>18000</v>
      </c>
      <c r="L38" s="61">
        <f t="shared" si="13"/>
        <v>18000</v>
      </c>
      <c r="M38" s="14"/>
      <c r="N38" s="14"/>
    </row>
    <row r="39" spans="3:14" ht="48.6" customHeight="1" x14ac:dyDescent="0.2">
      <c r="C39" s="21" t="s">
        <v>61</v>
      </c>
      <c r="D39" s="24" t="s">
        <v>62</v>
      </c>
      <c r="E39" s="19" t="s">
        <v>13</v>
      </c>
      <c r="F39" s="23"/>
      <c r="G39" s="61">
        <v>14000</v>
      </c>
      <c r="H39" s="60">
        <v>13796.35</v>
      </c>
      <c r="I39" s="61">
        <v>26000</v>
      </c>
      <c r="J39" s="61">
        <v>18000</v>
      </c>
      <c r="K39" s="61">
        <v>18000</v>
      </c>
      <c r="L39" s="61">
        <v>18000</v>
      </c>
      <c r="M39" s="14"/>
      <c r="N39" s="14"/>
    </row>
    <row r="40" spans="3:14" ht="46.9" hidden="1" customHeight="1" x14ac:dyDescent="0.2">
      <c r="C40" s="21" t="s">
        <v>63</v>
      </c>
      <c r="D40" s="24" t="s">
        <v>64</v>
      </c>
      <c r="E40" s="19" t="s">
        <v>13</v>
      </c>
      <c r="F40" s="23"/>
      <c r="G40" s="61"/>
      <c r="H40" s="60"/>
      <c r="I40" s="61"/>
      <c r="J40" s="61"/>
      <c r="K40" s="61"/>
      <c r="L40" s="61"/>
      <c r="M40" s="14"/>
      <c r="N40" s="14"/>
    </row>
    <row r="41" spans="3:14" ht="25.15" customHeight="1" x14ac:dyDescent="0.2">
      <c r="C41" s="21" t="s">
        <v>65</v>
      </c>
      <c r="D41" s="24" t="s">
        <v>66</v>
      </c>
      <c r="E41" s="19" t="s">
        <v>13</v>
      </c>
      <c r="F41" s="28"/>
      <c r="G41" s="61">
        <f>G42+G45</f>
        <v>26000</v>
      </c>
      <c r="H41" s="61">
        <f t="shared" ref="H41:L41" si="14">H42+H45</f>
        <v>15602.96</v>
      </c>
      <c r="I41" s="61">
        <f t="shared" si="14"/>
        <v>23000</v>
      </c>
      <c r="J41" s="61">
        <f t="shared" si="14"/>
        <v>24000</v>
      </c>
      <c r="K41" s="61">
        <f t="shared" si="14"/>
        <v>24000</v>
      </c>
      <c r="L41" s="61">
        <f t="shared" si="14"/>
        <v>24000</v>
      </c>
      <c r="M41" s="14"/>
      <c r="N41" s="14"/>
    </row>
    <row r="42" spans="3:14" ht="24.6" customHeight="1" x14ac:dyDescent="0.2">
      <c r="C42" s="21" t="s">
        <v>67</v>
      </c>
      <c r="D42" s="24" t="s">
        <v>68</v>
      </c>
      <c r="E42" s="19" t="s">
        <v>13</v>
      </c>
      <c r="F42" s="23"/>
      <c r="G42" s="61">
        <f>G43+G44</f>
        <v>12000</v>
      </c>
      <c r="H42" s="61">
        <f t="shared" ref="H42:L42" si="15">H43+H44</f>
        <v>5252.16</v>
      </c>
      <c r="I42" s="61">
        <f t="shared" si="15"/>
        <v>9000</v>
      </c>
      <c r="J42" s="61">
        <f t="shared" si="15"/>
        <v>9000</v>
      </c>
      <c r="K42" s="61">
        <f t="shared" si="15"/>
        <v>9000</v>
      </c>
      <c r="L42" s="61">
        <f t="shared" si="15"/>
        <v>9000</v>
      </c>
      <c r="M42" s="14"/>
      <c r="N42" s="14"/>
    </row>
    <row r="43" spans="3:14" ht="42.6" customHeight="1" x14ac:dyDescent="0.2">
      <c r="C43" s="21" t="s">
        <v>69</v>
      </c>
      <c r="D43" s="24" t="s">
        <v>70</v>
      </c>
      <c r="E43" s="19" t="s">
        <v>13</v>
      </c>
      <c r="F43" s="23"/>
      <c r="G43" s="61">
        <v>12000</v>
      </c>
      <c r="H43" s="60">
        <v>5252.16</v>
      </c>
      <c r="I43" s="61">
        <v>9000</v>
      </c>
      <c r="J43" s="61">
        <v>9000</v>
      </c>
      <c r="K43" s="61">
        <v>9000</v>
      </c>
      <c r="L43" s="61">
        <v>9000</v>
      </c>
      <c r="M43" s="14"/>
      <c r="N43" s="14"/>
    </row>
    <row r="44" spans="3:14" ht="28.9" hidden="1" customHeight="1" x14ac:dyDescent="0.2">
      <c r="C44" s="21" t="s">
        <v>71</v>
      </c>
      <c r="D44" s="24" t="s">
        <v>72</v>
      </c>
      <c r="E44" s="19" t="s">
        <v>13</v>
      </c>
      <c r="F44" s="28"/>
      <c r="G44" s="61"/>
      <c r="H44" s="60"/>
      <c r="I44" s="61"/>
      <c r="J44" s="61"/>
      <c r="K44" s="61"/>
      <c r="L44" s="61"/>
      <c r="M44" s="14"/>
      <c r="N44" s="14"/>
    </row>
    <row r="45" spans="3:14" ht="24" customHeight="1" x14ac:dyDescent="0.2">
      <c r="C45" s="21" t="s">
        <v>73</v>
      </c>
      <c r="D45" s="24" t="s">
        <v>74</v>
      </c>
      <c r="E45" s="19" t="s">
        <v>13</v>
      </c>
      <c r="F45" s="28"/>
      <c r="G45" s="61">
        <f>G46+G47+G48</f>
        <v>14000</v>
      </c>
      <c r="H45" s="61">
        <f t="shared" ref="H45:L45" si="16">H46+H47+H48</f>
        <v>10350.799999999999</v>
      </c>
      <c r="I45" s="61">
        <f t="shared" si="16"/>
        <v>14000</v>
      </c>
      <c r="J45" s="61">
        <f t="shared" si="16"/>
        <v>15000</v>
      </c>
      <c r="K45" s="61">
        <f t="shared" si="16"/>
        <v>15000</v>
      </c>
      <c r="L45" s="61">
        <f t="shared" si="16"/>
        <v>15000</v>
      </c>
      <c r="M45" s="14"/>
      <c r="N45" s="14"/>
    </row>
    <row r="46" spans="3:14" ht="28.9" hidden="1" customHeight="1" x14ac:dyDescent="0.2">
      <c r="C46" s="21" t="s">
        <v>75</v>
      </c>
      <c r="D46" s="24" t="s">
        <v>76</v>
      </c>
      <c r="E46" s="19" t="s">
        <v>13</v>
      </c>
      <c r="F46" s="28"/>
      <c r="G46" s="61"/>
      <c r="H46" s="60"/>
      <c r="I46" s="61"/>
      <c r="J46" s="61"/>
      <c r="K46" s="61"/>
      <c r="L46" s="61"/>
      <c r="M46" s="14"/>
      <c r="N46" s="14"/>
    </row>
    <row r="47" spans="3:14" ht="34.15" customHeight="1" x14ac:dyDescent="0.2">
      <c r="C47" s="21" t="s">
        <v>77</v>
      </c>
      <c r="D47" s="24" t="s">
        <v>78</v>
      </c>
      <c r="E47" s="19" t="s">
        <v>13</v>
      </c>
      <c r="F47" s="28"/>
      <c r="G47" s="61">
        <v>14000</v>
      </c>
      <c r="H47" s="60">
        <v>10350.799999999999</v>
      </c>
      <c r="I47" s="61">
        <v>14000</v>
      </c>
      <c r="J47" s="61">
        <v>15000</v>
      </c>
      <c r="K47" s="61">
        <v>15000</v>
      </c>
      <c r="L47" s="61">
        <v>15000</v>
      </c>
      <c r="M47" s="14"/>
      <c r="N47" s="14"/>
    </row>
    <row r="48" spans="3:14" ht="4.1500000000000004" hidden="1" customHeight="1" x14ac:dyDescent="0.2">
      <c r="C48" s="21" t="s">
        <v>79</v>
      </c>
      <c r="D48" s="24" t="s">
        <v>80</v>
      </c>
      <c r="E48" s="19" t="s">
        <v>13</v>
      </c>
      <c r="F48" s="28"/>
      <c r="G48" s="61"/>
      <c r="H48" s="60"/>
      <c r="I48" s="61"/>
      <c r="J48" s="61"/>
      <c r="K48" s="61"/>
      <c r="L48" s="61"/>
      <c r="M48" s="14"/>
      <c r="N48" s="14"/>
    </row>
    <row r="49" spans="3:15" ht="26.45" customHeight="1" x14ac:dyDescent="0.2">
      <c r="C49" s="17" t="s">
        <v>81</v>
      </c>
      <c r="D49" s="18" t="s">
        <v>82</v>
      </c>
      <c r="E49" s="31"/>
      <c r="F49" s="20"/>
      <c r="G49" s="58">
        <f>G50+G52</f>
        <v>1000</v>
      </c>
      <c r="H49" s="58">
        <f t="shared" ref="H49:L49" si="17">H50+H52</f>
        <v>1770</v>
      </c>
      <c r="I49" s="58">
        <f t="shared" si="17"/>
        <v>1800</v>
      </c>
      <c r="J49" s="58">
        <f t="shared" si="17"/>
        <v>1500</v>
      </c>
      <c r="K49" s="58">
        <f t="shared" si="17"/>
        <v>1500</v>
      </c>
      <c r="L49" s="58">
        <f t="shared" si="17"/>
        <v>1500</v>
      </c>
      <c r="M49" s="14"/>
      <c r="N49" s="16"/>
    </row>
    <row r="50" spans="3:15" ht="1.1499999999999999" hidden="1" customHeight="1" x14ac:dyDescent="0.2">
      <c r="C50" s="34" t="s">
        <v>83</v>
      </c>
      <c r="D50" s="34" t="s">
        <v>84</v>
      </c>
      <c r="E50" s="32" t="s">
        <v>13</v>
      </c>
      <c r="F50" s="28"/>
      <c r="G50" s="61">
        <f>G51</f>
        <v>0</v>
      </c>
      <c r="H50" s="61">
        <f t="shared" ref="H50:L50" si="18">H51</f>
        <v>0</v>
      </c>
      <c r="I50" s="61">
        <f t="shared" si="18"/>
        <v>0</v>
      </c>
      <c r="J50" s="61">
        <f t="shared" si="18"/>
        <v>0</v>
      </c>
      <c r="K50" s="61">
        <f t="shared" si="18"/>
        <v>0</v>
      </c>
      <c r="L50" s="61">
        <f t="shared" si="18"/>
        <v>0</v>
      </c>
      <c r="M50" s="14"/>
      <c r="N50" s="14"/>
    </row>
    <row r="51" spans="3:15" ht="44.45" hidden="1" customHeight="1" x14ac:dyDescent="0.2">
      <c r="C51" s="33" t="s">
        <v>85</v>
      </c>
      <c r="D51" s="34" t="s">
        <v>86</v>
      </c>
      <c r="E51" s="32" t="s">
        <v>13</v>
      </c>
      <c r="F51" s="23"/>
      <c r="G51" s="61"/>
      <c r="H51" s="60"/>
      <c r="I51" s="61"/>
      <c r="J51" s="61"/>
      <c r="K51" s="61"/>
      <c r="L51" s="61"/>
      <c r="M51" s="14"/>
      <c r="N51" s="14"/>
    </row>
    <row r="52" spans="3:15" ht="45.6" customHeight="1" x14ac:dyDescent="0.2">
      <c r="C52" s="21" t="s">
        <v>87</v>
      </c>
      <c r="D52" s="24" t="s">
        <v>88</v>
      </c>
      <c r="E52" s="19" t="s">
        <v>179</v>
      </c>
      <c r="F52" s="23"/>
      <c r="G52" s="61">
        <f>G53</f>
        <v>1000</v>
      </c>
      <c r="H52" s="61">
        <f t="shared" ref="H52:L52" si="19">H53</f>
        <v>1770</v>
      </c>
      <c r="I52" s="61">
        <f t="shared" si="19"/>
        <v>1800</v>
      </c>
      <c r="J52" s="61">
        <f t="shared" si="19"/>
        <v>1500</v>
      </c>
      <c r="K52" s="61">
        <f t="shared" si="19"/>
        <v>1500</v>
      </c>
      <c r="L52" s="61">
        <f t="shared" si="19"/>
        <v>1500</v>
      </c>
      <c r="M52" s="14"/>
      <c r="N52" s="14"/>
    </row>
    <row r="53" spans="3:15" ht="61.9" customHeight="1" x14ac:dyDescent="0.2">
      <c r="C53" s="21" t="s">
        <v>90</v>
      </c>
      <c r="D53" s="24" t="s">
        <v>91</v>
      </c>
      <c r="E53" s="19" t="s">
        <v>179</v>
      </c>
      <c r="F53" s="23"/>
      <c r="G53" s="61">
        <v>1000</v>
      </c>
      <c r="H53" s="61">
        <v>1770</v>
      </c>
      <c r="I53" s="61">
        <v>1800</v>
      </c>
      <c r="J53" s="61">
        <v>1500</v>
      </c>
      <c r="K53" s="61">
        <v>1500</v>
      </c>
      <c r="L53" s="61">
        <v>1500</v>
      </c>
      <c r="M53" s="14"/>
      <c r="N53" s="14"/>
      <c r="O53" s="35"/>
    </row>
    <row r="54" spans="3:15" ht="44.25" customHeight="1" x14ac:dyDescent="0.2">
      <c r="C54" s="86" t="s">
        <v>202</v>
      </c>
      <c r="D54" s="87" t="s">
        <v>203</v>
      </c>
      <c r="E54" s="19"/>
      <c r="F54" s="23"/>
      <c r="G54" s="58">
        <f>SUM(G55)</f>
        <v>0</v>
      </c>
      <c r="H54" s="58">
        <f>SUM(H55)</f>
        <v>-342.55</v>
      </c>
      <c r="I54" s="58">
        <f t="shared" ref="I54:L55" si="20">SUM(I55)</f>
        <v>0</v>
      </c>
      <c r="J54" s="58">
        <f t="shared" si="20"/>
        <v>0</v>
      </c>
      <c r="K54" s="58">
        <f t="shared" si="20"/>
        <v>0</v>
      </c>
      <c r="L54" s="58">
        <f t="shared" si="20"/>
        <v>0</v>
      </c>
      <c r="M54" s="14"/>
      <c r="N54" s="14"/>
      <c r="O54" s="35"/>
    </row>
    <row r="55" spans="3:15" ht="37.5" customHeight="1" x14ac:dyDescent="0.2">
      <c r="C55" s="21" t="s">
        <v>204</v>
      </c>
      <c r="D55" s="88" t="s">
        <v>58</v>
      </c>
      <c r="E55" s="19"/>
      <c r="F55" s="23"/>
      <c r="G55" s="61">
        <f>SUM(G56)</f>
        <v>0</v>
      </c>
      <c r="H55" s="61">
        <f>SUM(H56)</f>
        <v>-342.55</v>
      </c>
      <c r="I55" s="61">
        <f t="shared" si="20"/>
        <v>0</v>
      </c>
      <c r="J55" s="61">
        <f t="shared" si="20"/>
        <v>0</v>
      </c>
      <c r="K55" s="61">
        <f t="shared" si="20"/>
        <v>0</v>
      </c>
      <c r="L55" s="61">
        <f t="shared" si="20"/>
        <v>0</v>
      </c>
      <c r="M55" s="14"/>
      <c r="N55" s="14"/>
      <c r="O55" s="35"/>
    </row>
    <row r="56" spans="3:15" ht="42" customHeight="1" x14ac:dyDescent="0.2">
      <c r="C56" s="21" t="s">
        <v>205</v>
      </c>
      <c r="D56" s="88" t="s">
        <v>206</v>
      </c>
      <c r="E56" s="89" t="s">
        <v>13</v>
      </c>
      <c r="F56" s="23"/>
      <c r="G56" s="61">
        <v>0</v>
      </c>
      <c r="H56" s="61">
        <v>-342.55</v>
      </c>
      <c r="I56" s="61">
        <v>0</v>
      </c>
      <c r="J56" s="61">
        <v>0</v>
      </c>
      <c r="K56" s="61">
        <v>0</v>
      </c>
      <c r="L56" s="61">
        <v>0</v>
      </c>
      <c r="M56" s="14"/>
      <c r="N56" s="14"/>
      <c r="O56" s="35"/>
    </row>
    <row r="57" spans="3:15" ht="39" customHeight="1" x14ac:dyDescent="0.2">
      <c r="C57" s="17" t="s">
        <v>92</v>
      </c>
      <c r="D57" s="90" t="s">
        <v>93</v>
      </c>
      <c r="E57" s="25"/>
      <c r="F57" s="20"/>
      <c r="G57" s="58">
        <f>G58+G60+G71+G74</f>
        <v>640223</v>
      </c>
      <c r="H57" s="58">
        <f t="shared" ref="H57:L57" si="21">H58+H60+H71+H74</f>
        <v>314118.93</v>
      </c>
      <c r="I57" s="58">
        <f t="shared" si="21"/>
        <v>640223</v>
      </c>
      <c r="J57" s="58">
        <f t="shared" si="21"/>
        <v>621094</v>
      </c>
      <c r="K57" s="58">
        <f t="shared" si="21"/>
        <v>441648</v>
      </c>
      <c r="L57" s="58">
        <f t="shared" si="21"/>
        <v>441648</v>
      </c>
      <c r="M57" s="14"/>
      <c r="N57" s="14"/>
    </row>
    <row r="58" spans="3:15" ht="0.6" hidden="1" customHeight="1" x14ac:dyDescent="0.2">
      <c r="C58" s="21" t="s">
        <v>94</v>
      </c>
      <c r="D58" s="24" t="s">
        <v>95</v>
      </c>
      <c r="E58" s="26"/>
      <c r="F58" s="23"/>
      <c r="G58" s="61">
        <f>G59</f>
        <v>0</v>
      </c>
      <c r="H58" s="60">
        <f t="shared" ref="H58:L58" si="22">H59</f>
        <v>0</v>
      </c>
      <c r="I58" s="61">
        <f t="shared" si="22"/>
        <v>0</v>
      </c>
      <c r="J58" s="61">
        <f t="shared" si="22"/>
        <v>0</v>
      </c>
      <c r="K58" s="61">
        <f t="shared" si="22"/>
        <v>0</v>
      </c>
      <c r="L58" s="61">
        <f t="shared" si="22"/>
        <v>0</v>
      </c>
      <c r="M58" s="14"/>
      <c r="N58" s="14"/>
    </row>
    <row r="59" spans="3:15" ht="44.45" hidden="1" customHeight="1" x14ac:dyDescent="0.2">
      <c r="C59" s="21" t="s">
        <v>96</v>
      </c>
      <c r="D59" s="24" t="s">
        <v>97</v>
      </c>
      <c r="E59" s="26" t="s">
        <v>98</v>
      </c>
      <c r="F59" s="23"/>
      <c r="G59" s="61">
        <v>0</v>
      </c>
      <c r="H59" s="60">
        <v>0</v>
      </c>
      <c r="I59" s="61">
        <v>0</v>
      </c>
      <c r="J59" s="61">
        <v>0</v>
      </c>
      <c r="K59" s="61">
        <v>0</v>
      </c>
      <c r="L59" s="61">
        <v>0</v>
      </c>
      <c r="M59" s="14"/>
      <c r="N59" s="14"/>
    </row>
    <row r="60" spans="3:15" ht="75" customHeight="1" x14ac:dyDescent="0.2">
      <c r="C60" s="21" t="s">
        <v>99</v>
      </c>
      <c r="D60" s="22" t="s">
        <v>100</v>
      </c>
      <c r="E60" s="36"/>
      <c r="F60" s="28"/>
      <c r="G60" s="61">
        <f>G65+G67</f>
        <v>640223</v>
      </c>
      <c r="H60" s="60">
        <f>H65+H67</f>
        <v>314118.93</v>
      </c>
      <c r="I60" s="61">
        <f t="shared" ref="I60:L60" si="23">I65+I67</f>
        <v>640223</v>
      </c>
      <c r="J60" s="61">
        <f t="shared" si="23"/>
        <v>621094</v>
      </c>
      <c r="K60" s="61">
        <f t="shared" si="23"/>
        <v>441648</v>
      </c>
      <c r="L60" s="61">
        <f t="shared" si="23"/>
        <v>441648</v>
      </c>
      <c r="M60" s="14"/>
      <c r="N60" s="14"/>
    </row>
    <row r="61" spans="3:15" ht="54.6" hidden="1" customHeight="1" x14ac:dyDescent="0.2">
      <c r="C61" s="21" t="s">
        <v>101</v>
      </c>
      <c r="D61" s="22" t="s">
        <v>102</v>
      </c>
      <c r="E61" s="36"/>
      <c r="F61" s="28"/>
      <c r="G61" s="61">
        <f>G62+G63+G64</f>
        <v>0</v>
      </c>
      <c r="H61" s="61">
        <f t="shared" ref="H61:L61" si="24">H62+H63+H64</f>
        <v>0</v>
      </c>
      <c r="I61" s="61">
        <f t="shared" si="24"/>
        <v>0</v>
      </c>
      <c r="J61" s="61">
        <f t="shared" si="24"/>
        <v>0</v>
      </c>
      <c r="K61" s="61">
        <f t="shared" si="24"/>
        <v>0</v>
      </c>
      <c r="L61" s="61">
        <f t="shared" si="24"/>
        <v>0</v>
      </c>
      <c r="M61" s="14"/>
      <c r="N61" s="14"/>
    </row>
    <row r="62" spans="3:15" ht="82.9" hidden="1" customHeight="1" x14ac:dyDescent="0.2">
      <c r="C62" s="21" t="s">
        <v>103</v>
      </c>
      <c r="D62" s="22" t="s">
        <v>104</v>
      </c>
      <c r="E62" s="26" t="s">
        <v>98</v>
      </c>
      <c r="F62" s="28"/>
      <c r="G62" s="61"/>
      <c r="H62" s="60"/>
      <c r="I62" s="61"/>
      <c r="J62" s="61"/>
      <c r="K62" s="61"/>
      <c r="L62" s="61"/>
      <c r="M62" s="14"/>
      <c r="N62" s="14"/>
    </row>
    <row r="63" spans="3:15" ht="75" hidden="1" customHeight="1" x14ac:dyDescent="0.2">
      <c r="C63" s="21" t="s">
        <v>105</v>
      </c>
      <c r="D63" s="22" t="s">
        <v>106</v>
      </c>
      <c r="E63" s="26" t="s">
        <v>98</v>
      </c>
      <c r="F63" s="28"/>
      <c r="G63" s="61"/>
      <c r="H63" s="60"/>
      <c r="I63" s="61"/>
      <c r="J63" s="61"/>
      <c r="K63" s="61"/>
      <c r="L63" s="61"/>
      <c r="M63" s="14"/>
      <c r="N63" s="14"/>
    </row>
    <row r="64" spans="3:15" ht="75" hidden="1" customHeight="1" x14ac:dyDescent="0.2">
      <c r="C64" s="21" t="s">
        <v>107</v>
      </c>
      <c r="D64" s="22" t="s">
        <v>108</v>
      </c>
      <c r="E64" s="32" t="s">
        <v>89</v>
      </c>
      <c r="F64" s="28"/>
      <c r="G64" s="61"/>
      <c r="H64" s="60"/>
      <c r="I64" s="61"/>
      <c r="J64" s="61"/>
      <c r="K64" s="61"/>
      <c r="L64" s="61"/>
      <c r="M64" s="14"/>
      <c r="N64" s="14"/>
    </row>
    <row r="65" spans="3:14" ht="71.45" hidden="1" customHeight="1" x14ac:dyDescent="0.2">
      <c r="C65" s="21" t="s">
        <v>109</v>
      </c>
      <c r="D65" s="22" t="s">
        <v>110</v>
      </c>
      <c r="E65" s="37"/>
      <c r="F65" s="23"/>
      <c r="G65" s="61">
        <f>G66</f>
        <v>0</v>
      </c>
      <c r="H65" s="60">
        <f t="shared" ref="H65:L65" si="25">H66</f>
        <v>0</v>
      </c>
      <c r="I65" s="61">
        <f t="shared" si="25"/>
        <v>0</v>
      </c>
      <c r="J65" s="61">
        <f t="shared" si="25"/>
        <v>0</v>
      </c>
      <c r="K65" s="61">
        <f t="shared" si="25"/>
        <v>0</v>
      </c>
      <c r="L65" s="61">
        <f t="shared" si="25"/>
        <v>0</v>
      </c>
      <c r="M65" s="14"/>
      <c r="N65" s="14"/>
    </row>
    <row r="66" spans="3:14" ht="76.150000000000006" hidden="1" customHeight="1" x14ac:dyDescent="0.2">
      <c r="C66" s="21" t="s">
        <v>111</v>
      </c>
      <c r="D66" s="22" t="s">
        <v>112</v>
      </c>
      <c r="E66" s="26" t="s">
        <v>98</v>
      </c>
      <c r="F66" s="23"/>
      <c r="G66" s="61">
        <v>0</v>
      </c>
      <c r="H66" s="60">
        <v>0</v>
      </c>
      <c r="I66" s="61">
        <v>0</v>
      </c>
      <c r="J66" s="61">
        <v>0</v>
      </c>
      <c r="K66" s="61">
        <v>0</v>
      </c>
      <c r="L66" s="61">
        <v>0</v>
      </c>
      <c r="M66" s="14"/>
      <c r="N66" s="14"/>
    </row>
    <row r="67" spans="3:14" ht="78.599999999999994" customHeight="1" x14ac:dyDescent="0.2">
      <c r="C67" s="21" t="s">
        <v>113</v>
      </c>
      <c r="D67" s="22" t="s">
        <v>114</v>
      </c>
      <c r="E67" s="36"/>
      <c r="F67" s="28"/>
      <c r="G67" s="61">
        <f>G68+G69+G70</f>
        <v>640223</v>
      </c>
      <c r="H67" s="61">
        <f t="shared" ref="H67:L67" si="26">H68+H69+H70</f>
        <v>314118.93</v>
      </c>
      <c r="I67" s="61">
        <f t="shared" si="26"/>
        <v>640223</v>
      </c>
      <c r="J67" s="61">
        <f t="shared" si="26"/>
        <v>621094</v>
      </c>
      <c r="K67" s="61">
        <f t="shared" si="26"/>
        <v>441648</v>
      </c>
      <c r="L67" s="61">
        <f t="shared" si="26"/>
        <v>441648</v>
      </c>
      <c r="M67" s="14"/>
      <c r="N67" s="14"/>
    </row>
    <row r="68" spans="3:14" ht="59.45" hidden="1" customHeight="1" x14ac:dyDescent="0.2">
      <c r="C68" s="21" t="s">
        <v>115</v>
      </c>
      <c r="D68" s="24" t="s">
        <v>116</v>
      </c>
      <c r="E68" s="26" t="s">
        <v>98</v>
      </c>
      <c r="F68" s="23"/>
      <c r="G68" s="61">
        <v>0</v>
      </c>
      <c r="H68" s="60">
        <v>0</v>
      </c>
      <c r="I68" s="61">
        <v>0</v>
      </c>
      <c r="J68" s="61">
        <v>0</v>
      </c>
      <c r="K68" s="61">
        <v>0</v>
      </c>
      <c r="L68" s="61">
        <v>0</v>
      </c>
      <c r="M68" s="14"/>
      <c r="N68" s="14"/>
    </row>
    <row r="69" spans="3:14" ht="62.45" customHeight="1" x14ac:dyDescent="0.2">
      <c r="C69" s="21" t="s">
        <v>117</v>
      </c>
      <c r="D69" s="24" t="s">
        <v>118</v>
      </c>
      <c r="E69" s="19" t="s">
        <v>179</v>
      </c>
      <c r="F69" s="23"/>
      <c r="G69" s="61">
        <v>640223</v>
      </c>
      <c r="H69" s="60">
        <v>314118.93</v>
      </c>
      <c r="I69" s="61">
        <v>640223</v>
      </c>
      <c r="J69" s="61">
        <v>621094</v>
      </c>
      <c r="K69" s="61">
        <v>441648</v>
      </c>
      <c r="L69" s="61">
        <v>441648</v>
      </c>
      <c r="M69" s="14"/>
      <c r="N69" s="14"/>
    </row>
    <row r="70" spans="3:14" ht="59.45" hidden="1" customHeight="1" x14ac:dyDescent="0.2">
      <c r="C70" s="21" t="s">
        <v>119</v>
      </c>
      <c r="D70" s="24" t="s">
        <v>120</v>
      </c>
      <c r="E70" s="32" t="s">
        <v>89</v>
      </c>
      <c r="F70" s="23"/>
      <c r="G70" s="61"/>
      <c r="H70" s="60"/>
      <c r="I70" s="61"/>
      <c r="J70" s="61"/>
      <c r="K70" s="61"/>
      <c r="L70" s="61"/>
      <c r="M70" s="14"/>
      <c r="N70" s="14"/>
    </row>
    <row r="71" spans="3:14" ht="38.25" hidden="1" x14ac:dyDescent="0.2">
      <c r="C71" s="21" t="s">
        <v>121</v>
      </c>
      <c r="D71" s="24" t="s">
        <v>122</v>
      </c>
      <c r="E71" s="38"/>
      <c r="F71" s="39"/>
      <c r="G71" s="63">
        <f>G72</f>
        <v>0</v>
      </c>
      <c r="H71" s="64">
        <f t="shared" ref="H71:L72" si="27">H72</f>
        <v>0</v>
      </c>
      <c r="I71" s="63">
        <f>I72</f>
        <v>0</v>
      </c>
      <c r="J71" s="63">
        <f t="shared" si="27"/>
        <v>0</v>
      </c>
      <c r="K71" s="63">
        <f t="shared" si="27"/>
        <v>0</v>
      </c>
      <c r="L71" s="63">
        <f t="shared" si="27"/>
        <v>0</v>
      </c>
      <c r="M71" s="14"/>
      <c r="N71" s="14"/>
    </row>
    <row r="72" spans="3:14" ht="73.900000000000006" hidden="1" customHeight="1" x14ac:dyDescent="0.2">
      <c r="C72" s="21" t="s">
        <v>123</v>
      </c>
      <c r="D72" s="24" t="s">
        <v>124</v>
      </c>
      <c r="E72" s="26"/>
      <c r="F72" s="40"/>
      <c r="G72" s="63">
        <f>G73</f>
        <v>0</v>
      </c>
      <c r="H72" s="63">
        <f t="shared" si="27"/>
        <v>0</v>
      </c>
      <c r="I72" s="63">
        <f t="shared" si="27"/>
        <v>0</v>
      </c>
      <c r="J72" s="63">
        <f t="shared" si="27"/>
        <v>0</v>
      </c>
      <c r="K72" s="63">
        <f t="shared" si="27"/>
        <v>0</v>
      </c>
      <c r="L72" s="63">
        <f t="shared" si="27"/>
        <v>0</v>
      </c>
      <c r="M72" s="14"/>
      <c r="N72" s="14"/>
    </row>
    <row r="73" spans="3:14" ht="124.9" hidden="1" customHeight="1" x14ac:dyDescent="0.2">
      <c r="C73" s="21" t="s">
        <v>125</v>
      </c>
      <c r="D73" s="24" t="s">
        <v>126</v>
      </c>
      <c r="E73" s="41" t="s">
        <v>127</v>
      </c>
      <c r="F73" s="40"/>
      <c r="G73" s="63">
        <v>0</v>
      </c>
      <c r="H73" s="64">
        <v>0</v>
      </c>
      <c r="I73" s="63">
        <v>0</v>
      </c>
      <c r="J73" s="63">
        <v>0</v>
      </c>
      <c r="K73" s="63">
        <v>0</v>
      </c>
      <c r="L73" s="63">
        <v>0</v>
      </c>
      <c r="M73" s="14"/>
      <c r="N73" s="14"/>
    </row>
    <row r="74" spans="3:14" ht="25.5" hidden="1" x14ac:dyDescent="0.2">
      <c r="C74" s="21" t="s">
        <v>128</v>
      </c>
      <c r="D74" s="24" t="s">
        <v>129</v>
      </c>
      <c r="E74" s="42"/>
      <c r="F74" s="42"/>
      <c r="G74" s="65">
        <f>G75</f>
        <v>0</v>
      </c>
      <c r="H74" s="59">
        <f t="shared" ref="H74:L76" si="28">H75</f>
        <v>0</v>
      </c>
      <c r="I74" s="65">
        <f>I75</f>
        <v>0</v>
      </c>
      <c r="J74" s="65">
        <f t="shared" si="28"/>
        <v>0</v>
      </c>
      <c r="K74" s="65">
        <f t="shared" si="28"/>
        <v>0</v>
      </c>
      <c r="L74" s="65">
        <f t="shared" si="28"/>
        <v>0</v>
      </c>
      <c r="M74" s="14"/>
      <c r="N74" s="14"/>
    </row>
    <row r="75" spans="3:14" ht="38.25" hidden="1" x14ac:dyDescent="0.2">
      <c r="C75" s="21" t="s">
        <v>130</v>
      </c>
      <c r="D75" s="24" t="s">
        <v>131</v>
      </c>
      <c r="E75" s="26"/>
      <c r="F75" s="26"/>
      <c r="G75" s="65">
        <f>G76</f>
        <v>0</v>
      </c>
      <c r="H75" s="59">
        <f t="shared" si="28"/>
        <v>0</v>
      </c>
      <c r="I75" s="65">
        <f>I76</f>
        <v>0</v>
      </c>
      <c r="J75" s="65">
        <f t="shared" si="28"/>
        <v>0</v>
      </c>
      <c r="K75" s="65">
        <f t="shared" si="28"/>
        <v>0</v>
      </c>
      <c r="L75" s="65">
        <f t="shared" si="28"/>
        <v>0</v>
      </c>
      <c r="M75" s="14"/>
      <c r="N75" s="14"/>
    </row>
    <row r="76" spans="3:14" ht="46.9" hidden="1" customHeight="1" x14ac:dyDescent="0.2">
      <c r="C76" s="21" t="s">
        <v>132</v>
      </c>
      <c r="D76" s="24" t="s">
        <v>131</v>
      </c>
      <c r="E76" s="32" t="s">
        <v>89</v>
      </c>
      <c r="F76" s="26"/>
      <c r="G76" s="65">
        <f>G77</f>
        <v>0</v>
      </c>
      <c r="H76" s="65">
        <f t="shared" si="28"/>
        <v>0</v>
      </c>
      <c r="I76" s="65">
        <f t="shared" si="28"/>
        <v>0</v>
      </c>
      <c r="J76" s="65">
        <f t="shared" si="28"/>
        <v>0</v>
      </c>
      <c r="K76" s="65">
        <f t="shared" si="28"/>
        <v>0</v>
      </c>
      <c r="L76" s="65">
        <f t="shared" si="28"/>
        <v>0</v>
      </c>
      <c r="M76" s="14"/>
      <c r="N76" s="14"/>
    </row>
    <row r="77" spans="3:14" ht="46.9" hidden="1" customHeight="1" x14ac:dyDescent="0.2">
      <c r="C77" s="21" t="s">
        <v>133</v>
      </c>
      <c r="D77" s="24" t="s">
        <v>134</v>
      </c>
      <c r="E77" s="32" t="s">
        <v>89</v>
      </c>
      <c r="F77" s="26"/>
      <c r="G77" s="65"/>
      <c r="H77" s="59"/>
      <c r="I77" s="65"/>
      <c r="J77" s="65"/>
      <c r="K77" s="65"/>
      <c r="L77" s="65"/>
      <c r="M77" s="14"/>
      <c r="N77" s="14"/>
    </row>
    <row r="78" spans="3:14" ht="36.6" hidden="1" customHeight="1" x14ac:dyDescent="0.2">
      <c r="C78" s="17" t="s">
        <v>135</v>
      </c>
      <c r="D78" s="18" t="s">
        <v>136</v>
      </c>
      <c r="E78" s="25"/>
      <c r="F78" s="20"/>
      <c r="G78" s="58">
        <f>G79</f>
        <v>0</v>
      </c>
      <c r="H78" s="58">
        <f t="shared" ref="H78:L80" si="29">H79</f>
        <v>0</v>
      </c>
      <c r="I78" s="58">
        <f t="shared" si="29"/>
        <v>0</v>
      </c>
      <c r="J78" s="58">
        <f t="shared" si="29"/>
        <v>0</v>
      </c>
      <c r="K78" s="58">
        <f t="shared" si="29"/>
        <v>0</v>
      </c>
      <c r="L78" s="58">
        <f t="shared" si="29"/>
        <v>0</v>
      </c>
      <c r="M78" s="14"/>
      <c r="N78" s="14"/>
    </row>
    <row r="79" spans="3:14" ht="26.45" hidden="1" customHeight="1" x14ac:dyDescent="0.2">
      <c r="C79" s="21" t="s">
        <v>137</v>
      </c>
      <c r="D79" s="24" t="s">
        <v>138</v>
      </c>
      <c r="E79" s="37"/>
      <c r="F79" s="23"/>
      <c r="G79" s="61">
        <f>G80</f>
        <v>0</v>
      </c>
      <c r="H79" s="61">
        <f t="shared" si="29"/>
        <v>0</v>
      </c>
      <c r="I79" s="61">
        <f t="shared" si="29"/>
        <v>0</v>
      </c>
      <c r="J79" s="61">
        <f t="shared" si="29"/>
        <v>0</v>
      </c>
      <c r="K79" s="61">
        <f t="shared" si="29"/>
        <v>0</v>
      </c>
      <c r="L79" s="61">
        <f t="shared" si="29"/>
        <v>0</v>
      </c>
      <c r="M79" s="14"/>
      <c r="N79" s="14"/>
    </row>
    <row r="80" spans="3:14" ht="25.9" hidden="1" customHeight="1" x14ac:dyDescent="0.2">
      <c r="C80" s="21" t="s">
        <v>139</v>
      </c>
      <c r="D80" s="24" t="s">
        <v>140</v>
      </c>
      <c r="E80" s="37"/>
      <c r="F80" s="23"/>
      <c r="G80" s="61">
        <f>G81</f>
        <v>0</v>
      </c>
      <c r="H80" s="61">
        <f t="shared" si="29"/>
        <v>0</v>
      </c>
      <c r="I80" s="61">
        <f t="shared" si="29"/>
        <v>0</v>
      </c>
      <c r="J80" s="61">
        <f t="shared" si="29"/>
        <v>0</v>
      </c>
      <c r="K80" s="61">
        <f t="shared" si="29"/>
        <v>0</v>
      </c>
      <c r="L80" s="61">
        <f t="shared" si="29"/>
        <v>0</v>
      </c>
      <c r="M80" s="14"/>
      <c r="N80" s="14"/>
    </row>
    <row r="81" spans="3:14" ht="35.450000000000003" hidden="1" customHeight="1" x14ac:dyDescent="0.2">
      <c r="C81" s="21" t="s">
        <v>141</v>
      </c>
      <c r="D81" s="24" t="s">
        <v>142</v>
      </c>
      <c r="E81" s="19" t="s">
        <v>179</v>
      </c>
      <c r="F81" s="23"/>
      <c r="G81" s="61">
        <v>0</v>
      </c>
      <c r="H81" s="60">
        <v>0</v>
      </c>
      <c r="I81" s="61">
        <v>0</v>
      </c>
      <c r="J81" s="61">
        <v>0</v>
      </c>
      <c r="K81" s="61">
        <v>0</v>
      </c>
      <c r="L81" s="61">
        <v>0</v>
      </c>
      <c r="M81" s="43"/>
      <c r="N81" s="14"/>
    </row>
    <row r="82" spans="3:14" ht="35.450000000000003" customHeight="1" x14ac:dyDescent="0.2">
      <c r="C82" s="17" t="s">
        <v>180</v>
      </c>
      <c r="D82" s="18" t="s">
        <v>181</v>
      </c>
      <c r="E82" s="19"/>
      <c r="F82" s="23"/>
      <c r="G82" s="58">
        <f>G83</f>
        <v>0</v>
      </c>
      <c r="H82" s="58">
        <f t="shared" ref="H82:L82" si="30">H83</f>
        <v>1000</v>
      </c>
      <c r="I82" s="58">
        <f t="shared" si="30"/>
        <v>0</v>
      </c>
      <c r="J82" s="58">
        <f t="shared" si="30"/>
        <v>0</v>
      </c>
      <c r="K82" s="58">
        <f t="shared" si="30"/>
        <v>0</v>
      </c>
      <c r="L82" s="58">
        <f t="shared" si="30"/>
        <v>0</v>
      </c>
      <c r="M82" s="43"/>
      <c r="N82" s="14"/>
    </row>
    <row r="83" spans="3:14" ht="35.450000000000003" customHeight="1" x14ac:dyDescent="0.2">
      <c r="C83" s="21" t="s">
        <v>182</v>
      </c>
      <c r="D83" s="24" t="s">
        <v>183</v>
      </c>
      <c r="E83" s="19" t="s">
        <v>179</v>
      </c>
      <c r="F83" s="23"/>
      <c r="G83" s="61">
        <v>0</v>
      </c>
      <c r="H83" s="60">
        <v>1000</v>
      </c>
      <c r="I83" s="60">
        <v>0</v>
      </c>
      <c r="J83" s="61">
        <v>0</v>
      </c>
      <c r="K83" s="61">
        <v>0</v>
      </c>
      <c r="L83" s="61">
        <v>0</v>
      </c>
      <c r="M83" s="43"/>
      <c r="N83" s="14"/>
    </row>
    <row r="84" spans="3:14" ht="25.15" customHeight="1" x14ac:dyDescent="0.2">
      <c r="C84" s="20" t="s">
        <v>143</v>
      </c>
      <c r="D84" s="44" t="s">
        <v>144</v>
      </c>
      <c r="E84" s="23"/>
      <c r="F84" s="23"/>
      <c r="G84" s="51">
        <f>G85+G101</f>
        <v>5303695</v>
      </c>
      <c r="H84" s="51">
        <f t="shared" ref="H84:L84" si="31">H85+H101</f>
        <v>5958571.8699999992</v>
      </c>
      <c r="I84" s="51">
        <f t="shared" si="31"/>
        <v>6173095</v>
      </c>
      <c r="J84" s="51">
        <f t="shared" si="31"/>
        <v>4010031</v>
      </c>
      <c r="K84" s="51">
        <f t="shared" si="31"/>
        <v>3206284</v>
      </c>
      <c r="L84" s="51">
        <f t="shared" si="31"/>
        <v>3321100</v>
      </c>
      <c r="M84" s="14"/>
      <c r="N84" s="14"/>
    </row>
    <row r="85" spans="3:14" ht="34.9" customHeight="1" x14ac:dyDescent="0.2">
      <c r="C85" s="20" t="s">
        <v>145</v>
      </c>
      <c r="D85" s="44" t="s">
        <v>146</v>
      </c>
      <c r="E85" s="44"/>
      <c r="F85" s="20"/>
      <c r="G85" s="51">
        <f t="shared" ref="G85:L85" si="32">G86+G91+G93+G98</f>
        <v>5293395</v>
      </c>
      <c r="H85" s="51">
        <f t="shared" si="32"/>
        <v>5948271.8699999992</v>
      </c>
      <c r="I85" s="51">
        <f t="shared" si="32"/>
        <v>6162795</v>
      </c>
      <c r="J85" s="51">
        <f t="shared" si="32"/>
        <v>4010031</v>
      </c>
      <c r="K85" s="51">
        <f t="shared" si="32"/>
        <v>3206284</v>
      </c>
      <c r="L85" s="51">
        <f t="shared" si="32"/>
        <v>3321100</v>
      </c>
      <c r="M85" s="14"/>
      <c r="N85" s="14"/>
    </row>
    <row r="86" spans="3:14" x14ac:dyDescent="0.2">
      <c r="C86" s="20" t="s">
        <v>165</v>
      </c>
      <c r="D86" s="44" t="s">
        <v>147</v>
      </c>
      <c r="E86" s="44"/>
      <c r="F86" s="20"/>
      <c r="G86" s="51">
        <f>G87+G89</f>
        <v>2253994</v>
      </c>
      <c r="H86" s="51">
        <f t="shared" ref="H86:L86" si="33">H87+H89</f>
        <v>2253994</v>
      </c>
      <c r="I86" s="51">
        <f t="shared" si="33"/>
        <v>2253994</v>
      </c>
      <c r="J86" s="51">
        <f t="shared" si="33"/>
        <v>2489058</v>
      </c>
      <c r="K86" s="51">
        <f t="shared" si="33"/>
        <v>1962626</v>
      </c>
      <c r="L86" s="51">
        <f t="shared" si="33"/>
        <v>1762192</v>
      </c>
      <c r="M86" s="14"/>
      <c r="N86" s="14"/>
    </row>
    <row r="87" spans="3:14" ht="52.15" customHeight="1" x14ac:dyDescent="0.2">
      <c r="C87" s="20" t="s">
        <v>175</v>
      </c>
      <c r="D87" s="68" t="s">
        <v>176</v>
      </c>
      <c r="E87" s="44"/>
      <c r="F87" s="23"/>
      <c r="G87" s="51">
        <f>G88</f>
        <v>2253994</v>
      </c>
      <c r="H87" s="51">
        <f t="shared" ref="H87:L87" si="34">H88</f>
        <v>2253994</v>
      </c>
      <c r="I87" s="51">
        <f t="shared" si="34"/>
        <v>2253994</v>
      </c>
      <c r="J87" s="51">
        <f t="shared" si="34"/>
        <v>2489058</v>
      </c>
      <c r="K87" s="51">
        <f t="shared" si="34"/>
        <v>1962626</v>
      </c>
      <c r="L87" s="51">
        <f t="shared" si="34"/>
        <v>1762192</v>
      </c>
      <c r="M87" s="14"/>
      <c r="N87" s="14"/>
    </row>
    <row r="88" spans="3:14" ht="46.15" customHeight="1" x14ac:dyDescent="0.2">
      <c r="C88" s="23" t="s">
        <v>177</v>
      </c>
      <c r="D88" s="69" t="s">
        <v>178</v>
      </c>
      <c r="E88" s="19" t="s">
        <v>179</v>
      </c>
      <c r="F88" s="23"/>
      <c r="G88" s="52">
        <v>2253994</v>
      </c>
      <c r="H88" s="53">
        <v>2253994</v>
      </c>
      <c r="I88" s="52">
        <v>2253994</v>
      </c>
      <c r="J88" s="52">
        <v>2489058</v>
      </c>
      <c r="K88" s="52">
        <v>1962626</v>
      </c>
      <c r="L88" s="52">
        <v>1762192</v>
      </c>
      <c r="M88" s="14"/>
      <c r="N88" s="14"/>
    </row>
    <row r="89" spans="3:14" ht="25.9" hidden="1" customHeight="1" x14ac:dyDescent="0.2">
      <c r="C89" s="20" t="s">
        <v>184</v>
      </c>
      <c r="D89" s="70" t="s">
        <v>185</v>
      </c>
      <c r="E89" s="19"/>
      <c r="F89" s="23"/>
      <c r="G89" s="51">
        <f>G90</f>
        <v>0</v>
      </c>
      <c r="H89" s="51">
        <f t="shared" ref="H89:L89" si="35">H90</f>
        <v>0</v>
      </c>
      <c r="I89" s="51">
        <f t="shared" si="35"/>
        <v>0</v>
      </c>
      <c r="J89" s="51">
        <f t="shared" si="35"/>
        <v>0</v>
      </c>
      <c r="K89" s="51">
        <f t="shared" si="35"/>
        <v>0</v>
      </c>
      <c r="L89" s="51">
        <f t="shared" si="35"/>
        <v>0</v>
      </c>
      <c r="M89" s="14"/>
      <c r="N89" s="14"/>
    </row>
    <row r="90" spans="3:14" ht="33.6" hidden="1" customHeight="1" x14ac:dyDescent="0.2">
      <c r="C90" s="23" t="s">
        <v>186</v>
      </c>
      <c r="D90" s="71" t="s">
        <v>187</v>
      </c>
      <c r="E90" s="19" t="s">
        <v>179</v>
      </c>
      <c r="F90" s="23"/>
      <c r="G90" s="52">
        <v>0</v>
      </c>
      <c r="H90" s="52">
        <v>0</v>
      </c>
      <c r="I90" s="52">
        <v>0</v>
      </c>
      <c r="J90" s="52"/>
      <c r="K90" s="52"/>
      <c r="L90" s="52"/>
      <c r="M90" s="14"/>
      <c r="N90" s="14"/>
    </row>
    <row r="91" spans="3:14" ht="37.15" customHeight="1" x14ac:dyDescent="0.2">
      <c r="C91" s="20" t="s">
        <v>169</v>
      </c>
      <c r="D91" s="66" t="s">
        <v>148</v>
      </c>
      <c r="E91" s="32"/>
      <c r="F91" s="23"/>
      <c r="G91" s="51">
        <f>G92</f>
        <v>1200000</v>
      </c>
      <c r="H91" s="51">
        <f t="shared" ref="H91:L91" si="36">H92</f>
        <v>1115442.1399999999</v>
      </c>
      <c r="I91" s="51">
        <f t="shared" si="36"/>
        <v>1200000</v>
      </c>
      <c r="J91" s="51">
        <f t="shared" si="36"/>
        <v>0</v>
      </c>
      <c r="K91" s="51">
        <f t="shared" si="36"/>
        <v>0</v>
      </c>
      <c r="L91" s="51">
        <f t="shared" si="36"/>
        <v>0</v>
      </c>
      <c r="M91" s="14"/>
      <c r="N91" s="14"/>
    </row>
    <row r="92" spans="3:14" ht="37.15" customHeight="1" x14ac:dyDescent="0.2">
      <c r="C92" s="23" t="s">
        <v>170</v>
      </c>
      <c r="D92" s="67" t="s">
        <v>171</v>
      </c>
      <c r="E92" s="19" t="s">
        <v>179</v>
      </c>
      <c r="F92" s="23"/>
      <c r="G92" s="52">
        <v>1200000</v>
      </c>
      <c r="H92" s="53">
        <v>1115442.1399999999</v>
      </c>
      <c r="I92" s="53">
        <v>1200000</v>
      </c>
      <c r="J92" s="52">
        <v>0</v>
      </c>
      <c r="K92" s="52">
        <v>0</v>
      </c>
      <c r="L92" s="52">
        <v>0</v>
      </c>
      <c r="M92" s="14"/>
      <c r="N92" s="14"/>
    </row>
    <row r="93" spans="3:14" ht="36" customHeight="1" x14ac:dyDescent="0.2">
      <c r="C93" s="20" t="s">
        <v>166</v>
      </c>
      <c r="D93" s="44" t="s">
        <v>149</v>
      </c>
      <c r="E93" s="26"/>
      <c r="F93" s="23"/>
      <c r="G93" s="51">
        <f>G94+G95+G96+G97</f>
        <v>164902</v>
      </c>
      <c r="H93" s="51">
        <f t="shared" ref="H93:L93" si="37">H94+H95+H96+H97</f>
        <v>123249.73</v>
      </c>
      <c r="I93" s="51">
        <f t="shared" si="37"/>
        <v>164902</v>
      </c>
      <c r="J93" s="51">
        <f t="shared" si="37"/>
        <v>175518</v>
      </c>
      <c r="K93" s="51">
        <f t="shared" si="37"/>
        <v>181432</v>
      </c>
      <c r="L93" s="51">
        <f t="shared" si="37"/>
        <v>187248</v>
      </c>
      <c r="M93" s="14"/>
      <c r="N93" s="14"/>
    </row>
    <row r="94" spans="3:14" ht="39.6" customHeight="1" x14ac:dyDescent="0.2">
      <c r="C94" s="23" t="s">
        <v>167</v>
      </c>
      <c r="D94" s="45" t="s">
        <v>156</v>
      </c>
      <c r="E94" s="19" t="s">
        <v>179</v>
      </c>
      <c r="F94" s="23"/>
      <c r="G94" s="52">
        <v>22926</v>
      </c>
      <c r="H94" s="52">
        <v>22926</v>
      </c>
      <c r="I94" s="52">
        <v>22926</v>
      </c>
      <c r="J94" s="52">
        <v>23097</v>
      </c>
      <c r="K94" s="52">
        <v>23602</v>
      </c>
      <c r="L94" s="52">
        <v>23602</v>
      </c>
      <c r="M94" s="14"/>
      <c r="N94" s="14"/>
    </row>
    <row r="95" spans="3:14" ht="63.6" hidden="1" customHeight="1" x14ac:dyDescent="0.2">
      <c r="C95" s="23" t="s">
        <v>150</v>
      </c>
      <c r="D95" s="45" t="s">
        <v>151</v>
      </c>
      <c r="E95" s="46" t="s">
        <v>152</v>
      </c>
      <c r="F95" s="23"/>
      <c r="G95" s="52"/>
      <c r="H95" s="52"/>
      <c r="I95" s="52"/>
      <c r="J95" s="52"/>
      <c r="K95" s="52"/>
      <c r="L95" s="52"/>
      <c r="M95" s="14"/>
      <c r="N95" s="14"/>
    </row>
    <row r="96" spans="3:14" ht="64.150000000000006" hidden="1" customHeight="1" x14ac:dyDescent="0.2">
      <c r="C96" s="23" t="s">
        <v>153</v>
      </c>
      <c r="D96" s="45" t="s">
        <v>154</v>
      </c>
      <c r="E96" s="26" t="s">
        <v>98</v>
      </c>
      <c r="F96" s="23"/>
      <c r="G96" s="52"/>
      <c r="H96" s="52"/>
      <c r="I96" s="52"/>
      <c r="J96" s="52"/>
      <c r="K96" s="52"/>
      <c r="L96" s="52"/>
      <c r="M96" s="14"/>
      <c r="N96" s="14"/>
    </row>
    <row r="97" spans="3:14" ht="47.45" customHeight="1" x14ac:dyDescent="0.2">
      <c r="C97" s="47" t="s">
        <v>168</v>
      </c>
      <c r="D97" s="45" t="s">
        <v>157</v>
      </c>
      <c r="E97" s="19" t="s">
        <v>179</v>
      </c>
      <c r="F97" s="23"/>
      <c r="G97" s="52">
        <v>141976</v>
      </c>
      <c r="H97" s="52">
        <v>100323.73</v>
      </c>
      <c r="I97" s="52">
        <v>141976</v>
      </c>
      <c r="J97" s="52">
        <v>152421</v>
      </c>
      <c r="K97" s="52">
        <v>157830</v>
      </c>
      <c r="L97" s="52">
        <v>163646</v>
      </c>
      <c r="M97" s="14"/>
      <c r="N97" s="14"/>
    </row>
    <row r="98" spans="3:14" ht="25.9" customHeight="1" x14ac:dyDescent="0.2">
      <c r="C98" s="20" t="s">
        <v>172</v>
      </c>
      <c r="D98" s="44" t="s">
        <v>155</v>
      </c>
      <c r="E98" s="44"/>
      <c r="F98" s="49"/>
      <c r="G98" s="51">
        <f>G99+G100</f>
        <v>1674499</v>
      </c>
      <c r="H98" s="51">
        <f t="shared" ref="H98:L98" si="38">H99+H100</f>
        <v>2455586</v>
      </c>
      <c r="I98" s="51">
        <f t="shared" si="38"/>
        <v>2543899</v>
      </c>
      <c r="J98" s="51">
        <f t="shared" si="38"/>
        <v>1345455</v>
      </c>
      <c r="K98" s="51">
        <f t="shared" si="38"/>
        <v>1062226</v>
      </c>
      <c r="L98" s="51">
        <f t="shared" si="38"/>
        <v>1371660</v>
      </c>
    </row>
    <row r="99" spans="3:14" ht="63.6" hidden="1" customHeight="1" x14ac:dyDescent="0.2">
      <c r="C99" s="47" t="s">
        <v>188</v>
      </c>
      <c r="D99" s="50" t="s">
        <v>189</v>
      </c>
      <c r="E99" s="19" t="s">
        <v>179</v>
      </c>
      <c r="F99" s="49"/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</row>
    <row r="100" spans="3:14" ht="36.6" customHeight="1" x14ac:dyDescent="0.2">
      <c r="C100" s="72" t="s">
        <v>173</v>
      </c>
      <c r="D100" s="73" t="s">
        <v>174</v>
      </c>
      <c r="E100" s="74" t="s">
        <v>179</v>
      </c>
      <c r="F100" s="75"/>
      <c r="G100" s="76">
        <v>1674499</v>
      </c>
      <c r="H100" s="76">
        <v>2455586</v>
      </c>
      <c r="I100" s="76">
        <v>2543899</v>
      </c>
      <c r="J100" s="76">
        <v>1345455</v>
      </c>
      <c r="K100" s="76">
        <v>1062226</v>
      </c>
      <c r="L100" s="76">
        <v>1371660</v>
      </c>
    </row>
    <row r="101" spans="3:14" ht="36.6" customHeight="1" x14ac:dyDescent="0.2">
      <c r="C101" s="77" t="s">
        <v>190</v>
      </c>
      <c r="D101" s="78" t="s">
        <v>191</v>
      </c>
      <c r="E101" s="19"/>
      <c r="F101" s="48"/>
      <c r="G101" s="51">
        <f>G102</f>
        <v>10300</v>
      </c>
      <c r="H101" s="51">
        <f t="shared" ref="H101:L101" si="39">H102</f>
        <v>10300</v>
      </c>
      <c r="I101" s="51">
        <f t="shared" si="39"/>
        <v>10300</v>
      </c>
      <c r="J101" s="51">
        <f t="shared" si="39"/>
        <v>0</v>
      </c>
      <c r="K101" s="51">
        <f t="shared" si="39"/>
        <v>0</v>
      </c>
      <c r="L101" s="51">
        <f t="shared" si="39"/>
        <v>0</v>
      </c>
    </row>
    <row r="102" spans="3:14" ht="50.45" customHeight="1" x14ac:dyDescent="0.2">
      <c r="C102" s="79" t="s">
        <v>192</v>
      </c>
      <c r="D102" s="80" t="s">
        <v>193</v>
      </c>
      <c r="E102" s="19" t="s">
        <v>179</v>
      </c>
      <c r="F102" s="48"/>
      <c r="G102" s="52">
        <v>10300</v>
      </c>
      <c r="H102" s="52">
        <v>10300</v>
      </c>
      <c r="I102" s="52">
        <v>10300</v>
      </c>
      <c r="J102" s="52">
        <v>0</v>
      </c>
      <c r="K102" s="52">
        <v>0</v>
      </c>
      <c r="L102" s="52">
        <v>0</v>
      </c>
    </row>
    <row r="103" spans="3:14" ht="50.45" customHeight="1" x14ac:dyDescent="0.2">
      <c r="C103" s="81"/>
      <c r="D103" s="82"/>
      <c r="E103" s="83"/>
      <c r="F103" s="84"/>
      <c r="G103" s="85"/>
      <c r="H103" s="85"/>
      <c r="I103" s="85"/>
      <c r="J103" s="85"/>
      <c r="K103" s="85"/>
      <c r="L103" s="85"/>
    </row>
    <row r="106" spans="3:14" x14ac:dyDescent="0.2">
      <c r="C106" s="1" t="s">
        <v>164</v>
      </c>
    </row>
    <row r="108" spans="3:14" x14ac:dyDescent="0.2">
      <c r="C108" s="1" t="s">
        <v>207</v>
      </c>
    </row>
  </sheetData>
  <mergeCells count="10">
    <mergeCell ref="J1:L1"/>
    <mergeCell ref="C2:L2"/>
    <mergeCell ref="A7:A8"/>
    <mergeCell ref="B7:B8"/>
    <mergeCell ref="C7:D7"/>
    <mergeCell ref="E7:E8"/>
    <mergeCell ref="J7:L7"/>
    <mergeCell ref="G7:G8"/>
    <mergeCell ref="H7:H8"/>
    <mergeCell ref="I7:I8"/>
  </mergeCells>
  <pageMargins left="0.19685039370078741" right="0.23622047244094491" top="0.78740157480314965" bottom="0.23622047244094491" header="0.31496062992125984" footer="0.31496062992125984"/>
  <pageSetup paperSize="9" scale="67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User</cp:lastModifiedBy>
  <cp:lastPrinted>2017-11-14T13:40:52Z</cp:lastPrinted>
  <dcterms:created xsi:type="dcterms:W3CDTF">2017-10-23T16:03:52Z</dcterms:created>
  <dcterms:modified xsi:type="dcterms:W3CDTF">2021-11-15T07:49:21Z</dcterms:modified>
</cp:coreProperties>
</file>