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1340" windowHeight="6795" activeTab="1"/>
  </bookViews>
  <sheets>
    <sheet name="прил_1_23-25" sheetId="1" r:id="rId1"/>
    <sheet name="прил_4_23-25" sheetId="3" r:id="rId2"/>
  </sheets>
  <calcPr calcId="191029"/>
</workbook>
</file>

<file path=xl/calcChain.xml><?xml version="1.0" encoding="utf-8"?>
<calcChain xmlns="http://schemas.openxmlformats.org/spreadsheetml/2006/main">
  <c r="C18" i="3" l="1"/>
  <c r="C45" i="1"/>
  <c r="C44" i="1"/>
  <c r="C43" i="1"/>
  <c r="C42" i="1"/>
  <c r="D34" i="1"/>
  <c r="E34" i="1"/>
  <c r="C34" i="1"/>
  <c r="E33" i="1"/>
  <c r="E29" i="1"/>
  <c r="E28" i="1"/>
  <c r="D33" i="1"/>
  <c r="C33" i="1"/>
  <c r="D38" i="1"/>
  <c r="D37" i="1"/>
  <c r="D36" i="1"/>
  <c r="E17" i="3"/>
  <c r="E16" i="3"/>
  <c r="E15" i="3"/>
  <c r="E44" i="1"/>
  <c r="E43" i="1"/>
  <c r="E42" i="1"/>
  <c r="D44" i="1"/>
  <c r="D43" i="1"/>
  <c r="D42" i="1"/>
  <c r="E40" i="1"/>
  <c r="D40" i="1"/>
  <c r="E38" i="1"/>
  <c r="E37" i="1"/>
  <c r="E36" i="1"/>
  <c r="E31" i="1"/>
  <c r="E30" i="1"/>
  <c r="D31" i="1"/>
  <c r="D30" i="1"/>
  <c r="D29" i="1"/>
  <c r="D28" i="1"/>
  <c r="D46" i="1"/>
  <c r="D14" i="3"/>
  <c r="D13" i="3"/>
  <c r="D12" i="3"/>
  <c r="D11" i="3"/>
  <c r="D10" i="3"/>
  <c r="D9" i="3"/>
  <c r="E26" i="1"/>
  <c r="E25" i="1"/>
  <c r="E24" i="1"/>
  <c r="D26" i="1"/>
  <c r="D25" i="1"/>
  <c r="D24" i="1"/>
  <c r="E22" i="1"/>
  <c r="D22" i="1"/>
  <c r="E21" i="1"/>
  <c r="D21" i="1"/>
  <c r="E19" i="1"/>
  <c r="D19" i="1"/>
  <c r="E17" i="1"/>
  <c r="E16" i="1"/>
  <c r="D17" i="1"/>
  <c r="D16" i="1"/>
  <c r="E14" i="1"/>
  <c r="E13" i="1"/>
  <c r="E9" i="1"/>
  <c r="E46" i="1"/>
  <c r="E14" i="3"/>
  <c r="E13" i="3"/>
  <c r="E12" i="3"/>
  <c r="E11" i="3"/>
  <c r="E10" i="3"/>
  <c r="E9" i="3"/>
  <c r="D14" i="1"/>
  <c r="D13" i="1"/>
  <c r="E11" i="1"/>
  <c r="D11" i="1"/>
  <c r="D10" i="1"/>
  <c r="D9" i="1"/>
  <c r="E10" i="1"/>
  <c r="C31" i="1"/>
  <c r="C30" i="1"/>
  <c r="C11" i="1"/>
  <c r="C10" i="1"/>
  <c r="C19" i="1"/>
  <c r="C40" i="1"/>
  <c r="C38" i="1"/>
  <c r="C37" i="1"/>
  <c r="C36" i="1"/>
  <c r="C17" i="3"/>
  <c r="C16" i="3"/>
  <c r="C15" i="3"/>
  <c r="C14" i="1"/>
  <c r="C17" i="1"/>
  <c r="C16" i="1"/>
  <c r="C13" i="1"/>
  <c r="C9" i="1"/>
  <c r="C26" i="1"/>
  <c r="C25" i="1"/>
  <c r="C24" i="1"/>
  <c r="C22" i="1"/>
  <c r="C21" i="1"/>
  <c r="D17" i="3"/>
  <c r="D16" i="3"/>
  <c r="D15" i="3"/>
  <c r="C29" i="1"/>
  <c r="C28" i="1"/>
  <c r="C46" i="1"/>
  <c r="C14" i="3"/>
  <c r="C13" i="3"/>
  <c r="C12" i="3"/>
  <c r="C11" i="3"/>
  <c r="C10" i="3"/>
  <c r="C9" i="3"/>
</calcChain>
</file>

<file path=xl/sharedStrings.xml><?xml version="1.0" encoding="utf-8"?>
<sst xmlns="http://schemas.openxmlformats.org/spreadsheetml/2006/main" count="114" uniqueCount="108">
  <si>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</si>
  <si>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</si>
  <si>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</si>
  <si>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</si>
  <si>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</si>
  <si>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Земельный налог</t>
  </si>
  <si>
    <t>000 1 00 00000 00 0000 000</t>
  </si>
  <si>
    <t>000 1 01 00000 00 0000 000</t>
  </si>
  <si>
    <t xml:space="preserve">000 1 01 02000 01 0000 110 </t>
  </si>
  <si>
    <t>000 1 06 00000 00 0000 000</t>
  </si>
  <si>
    <t>БЕЗВОЗМЕЗДНЫЕ ПОСТУПЛЕНИЯ</t>
  </si>
  <si>
    <t>000 2 00 00000 00 0000 000</t>
  </si>
  <si>
    <t>000 2 02 00000 00 0000 000</t>
  </si>
  <si>
    <t>ВСЕГО ДОХОДОВ</t>
  </si>
  <si>
    <t>000 1 01 02010 01 0000 110</t>
  </si>
  <si>
    <t xml:space="preserve">000 1 06 01000 00 0000 110 </t>
  </si>
  <si>
    <t xml:space="preserve">000 1 06 01030 10 0000 110 </t>
  </si>
  <si>
    <t xml:space="preserve">000 1 06 06000 00 0000 110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</si>
  <si>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</si>
  <si>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</si>
  <si>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</si>
  <si>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</si>
  <si>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Код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</si>
  <si>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</si>
  <si>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</si>
  <si>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</si>
  <si>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</si>
  <si>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</si>
  <si>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</si>
  <si>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</si>
  <si>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учреждений,а также имущества государственных и муниципальных унитарных предприятий, в том числе казенных)</t>
  </si>
  <si>
    <t xml:space="preserve">000 1 11 05030 00 0000 120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</si>
  <si>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</si>
  <si>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000 1 11 05035 10 0000 120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</si>
  <si>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</si>
  <si>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Приложение 1  к решению Совета сельского поселения "Якша" о внесении изменений в решение совета сельского поселения "Якша" "О бюджете муниципального образования сельского поселения "Якша" на 2013 год"</t>
  </si>
  <si>
    <t>БЕЗВОЗМЕЗДНЫЕ ПОСТУПЛЕНИЯ ОТ ДРУГИХ БЮДЖЕТОВ БЮДЖЕТНОЙ СИСТЕМЫ РОССИЙСКОЙ ФЕДЕРАЦИИ</t>
  </si>
  <si>
    <t xml:space="preserve">Код 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</si>
  <si>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</si>
  <si>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</si>
  <si>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</si>
  <si>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</si>
  <si>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</si>
  <si>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</si>
  <si>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</si>
  <si>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</si>
  <si>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</si>
  <si>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</si>
  <si>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</si>
  <si>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</si>
  <si>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</si>
  <si>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</si>
  <si>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</si>
  <si>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</si>
  <si>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</si>
  <si>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</si>
  <si>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</si>
  <si>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</si>
  <si>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 xml:space="preserve">000 1 06 06033 10 0000 110 </t>
  </si>
  <si>
    <t>Земельный налог с организаций,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</si>
  <si>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</si>
  <si>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</si>
  <si>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</si>
  <si>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</si>
  <si>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</si>
  <si>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</si>
  <si>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 поселений</t>
  </si>
  <si>
    <t xml:space="preserve">000 1 06 06030 00 0000 110 </t>
  </si>
  <si>
    <t xml:space="preserve">Наименование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</si>
  <si>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</si>
  <si>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</si>
  <si>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000 2 02 10000 00 0000 000</t>
  </si>
  <si>
    <t>000 2 02 30000 00 0000 150</t>
  </si>
  <si>
    <t>000 2 02 30024 00 0000 150</t>
  </si>
  <si>
    <t>000 2 02 30024 10 0000 150</t>
  </si>
  <si>
    <t>000 2 02 35118 00 0000 150</t>
  </si>
  <si>
    <t>000 2 02 35118 10 0000 150</t>
  </si>
  <si>
    <t xml:space="preserve">000 1 06 06040 00 0000 110 </t>
  </si>
  <si>
    <t>Земельный налог с физических лиц</t>
  </si>
  <si>
    <t xml:space="preserve">000 1 06 06043 10 0000 110 </t>
  </si>
  <si>
    <t>Земельный налог с физических лиц, обладающих земельным участком, расположенным в границах сельских поселений</t>
  </si>
  <si>
    <t>Субвенции бюджетам сельских поселений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</si>
  <si>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000 2 02 16001 00 0000 150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</si>
  <si>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</si>
  <si>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</si>
  <si>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</si>
  <si>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</si>
  <si>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</si>
  <si>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</si>
  <si>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</si>
  <si>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000 2 02 49999 10 0000 150</t>
  </si>
  <si>
    <t>Иные межбюджетные трансферты, передаваемые бюджетам сельских поселений на оказание финансовой помощи на обеспечение платежеспособности бюджетов поселений</t>
  </si>
  <si>
    <t>2023 год</t>
  </si>
  <si>
    <t>Сумма (рублей)</t>
  </si>
  <si>
    <t>Сумма (руб.)</t>
  </si>
  <si>
    <t>2024 год</t>
  </si>
  <si>
    <t>2025 год</t>
  </si>
  <si>
    <t>Объем поступлений доходов в бюджет муниципального образования сельского поселения "Комсомольск-на-Печоре" на 2023 год и плановый период 2024 и 2025 годов</t>
  </si>
  <si>
    <t>ИСТОЧНИКИ ФИНАНСИРОВАНИЯ ДЕФИЦИТА БЮДЖЕТА МУНИЦИПАЛЬНОГО ОБРАЗОВАНИЯ СЕЛЬСКОГО ПОСЕЛЕНИЯ "КОМСОМОЛЬСК-НА-ПЕЧОРЕ" НА 2023 ГОД И ПЛАНОВЫЙ ПЕРИОД 2024 И 2025 ГОДОВ</t>
  </si>
  <si>
    <t>000 2 02 29999 00 0000 150</t>
  </si>
  <si>
    <t>Прочие субсидии</t>
  </si>
  <si>
    <t>000 2 02 29999 10 0000 150</t>
  </si>
  <si>
    <t>Прочие субсидии бюджетам сельских поселений</t>
  </si>
  <si>
    <t>Субсидии бюджетам сельских поселений на реализацию мероприятий по благоустройству сельских территорий</t>
  </si>
  <si>
    <t>Приложение 1 
к решению Совета сельского поселения "Комсомольск-на-Печоре" "О внесении изменений в решение Совета сельского поселения "Комсомольск-на-Печоре"  "О бюджете муниципального образования сельского поселения "Комсомольск-на-Печоре" на 2023 год и плановый период 2024 и 2025 годов"</t>
  </si>
  <si>
    <t>Приложение 1  
к решению Совета сельского поселения "Комсомольск-на-Печоре"  "О  бюджете муниципального образования сельского поселения "Комсомольск-на-Печоре" на 2023 год и плановый период 2024 и 2025 годов"</t>
  </si>
  <si>
    <t>Приложение 4 
к решению Совета сельского поселения "Комсомольск-на-Печоре" "О внесении изменений в решение Совета сельского поселения "Комсомольск-на-Печоре"  "О бюджете муниципального образования сельского поселения "Комсомольск-на-Печоре" на 2023 год и плановый период 2024 и 2025 годов"</t>
  </si>
  <si>
    <t>Приложение 4  
к решению Совета сельского поселения "Комсомольск-на-Печоре"  "О  бюджете муниципального образования сельского поселения "Комсомольск-на-Печоре"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</si>
</sst>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4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1"/>
      <name val="Arial Cyr"/>
      <family val="2"/>
      <charset val="204"/>
    </font>
    <font>
      <b/>
      <sz val="12"/>
      <color indexed="8"/>
      <name val="Times New Roman"/>
      <family val="1"/>
    </font>
    <font>
      <sz val="14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Border="1"/>
    <xf numFmtId="0" fontId="4" fillId="0" borderId="3" xfId="0" applyFont="1" applyBorder="1" applyAlignment="1">
      <alignment vertical="center" wrapText="1"/>
    </xf>
    <xf numFmtId="0" fontId="7" fillId="0" borderId="0" xfId="0" applyFont="1" applyAlignment="1">
      <alignment horizontal="left" wrapText="1"/>
    </xf>
    <xf numFmtId="0" fontId="3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49" fontId="0" fillId="0" borderId="0" xfId="0" applyNumberFormat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/>
    </xf>
    <xf numFmtId="4" fontId="14" fillId="0" borderId="0" xfId="0" applyNumberFormat="1" applyFont="1" applyAlignment="1">
      <alignment vertical="center"/>
    </xf>
    <xf numFmtId="4" fontId="12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vertical="center"/>
    </xf>
    <xf numFmtId="4" fontId="15" fillId="0" borderId="4" xfId="0" applyNumberFormat="1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4" fontId="12" fillId="0" borderId="7" xfId="0" applyNumberFormat="1" applyFont="1" applyBorder="1" applyAlignment="1">
      <alignment vertical="center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4" fontId="16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" fontId="10" fillId="0" borderId="6" xfId="0" applyNumberFormat="1" applyFont="1" applyBorder="1" applyAlignment="1">
      <alignment horizontal="right" vertical="center" wrapText="1"/>
    </xf>
    <xf numFmtId="4" fontId="10" fillId="0" borderId="5" xfId="0" applyNumberFormat="1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left" vertical="center" wrapText="1"/>
    </xf>
    <xf numFmtId="4" fontId="11" fillId="0" borderId="6" xfId="0" applyNumberFormat="1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2" zoomScaleNormal="100" workbookViewId="0">
      <selection activeCell="C46" sqref="C46"/>
    </sheetView>
  </sheetViews>
  <sheetFormatPr defaultRowHeight="12.75" x14ac:dyDescent="0.2"/>
  <cols>
    <col min="1" max="1" width="26.42578125" customWidth="1"/>
    <col min="2" max="2" width="54" customWidth="1"/>
    <col min="3" max="4" width="14.28515625" customWidth="1"/>
    <col min="5" max="5" width="13.5703125" customWidth="1"/>
  </cols>
  <sheetData>
    <row r="1" spans="1:5" ht="159.75" hidden="1" customHeight="1" x14ac:dyDescent="0.25">
      <c r="C1" s="7" t="s">
        <v>35</v>
      </c>
    </row>
    <row r="2" spans="1:5" ht="59.25" customHeight="1" x14ac:dyDescent="0.2">
      <c r="B2" s="56" t="s">
        <v>104</v>
      </c>
      <c r="C2" s="56"/>
      <c r="D2" s="56"/>
      <c r="E2" s="56"/>
    </row>
    <row r="3" spans="1:5" ht="60" customHeight="1" x14ac:dyDescent="0.2">
      <c r="A3" s="4"/>
      <c r="B3" s="56" t="s">
        <v>105</v>
      </c>
      <c r="C3" s="56"/>
      <c r="D3" s="56"/>
      <c r="E3" s="56"/>
    </row>
    <row r="4" spans="1:5" ht="18.75" x14ac:dyDescent="0.2">
      <c r="A4" s="4"/>
      <c r="B4" s="36"/>
      <c r="C4" s="36"/>
      <c r="D4" s="36"/>
      <c r="E4" s="36"/>
    </row>
    <row r="5" spans="1:5" ht="43.5" customHeight="1" x14ac:dyDescent="0.2">
      <c r="A5" s="57" t="s">
        <v>97</v>
      </c>
      <c r="B5" s="57"/>
      <c r="C5" s="57"/>
      <c r="D5" s="57"/>
      <c r="E5" s="57"/>
    </row>
    <row r="6" spans="1:5" ht="15.75" x14ac:dyDescent="0.2">
      <c r="A6" s="1"/>
      <c r="B6" s="1"/>
      <c r="C6" s="3"/>
    </row>
    <row r="7" spans="1:5" ht="21.75" customHeight="1" x14ac:dyDescent="0.2">
      <c r="A7" s="52" t="s">
        <v>22</v>
      </c>
      <c r="B7" s="54" t="s">
        <v>0</v>
      </c>
      <c r="C7" s="49" t="s">
        <v>93</v>
      </c>
      <c r="D7" s="50"/>
      <c r="E7" s="51"/>
    </row>
    <row r="8" spans="1:5" ht="27" customHeight="1" x14ac:dyDescent="0.2">
      <c r="A8" s="53"/>
      <c r="B8" s="55"/>
      <c r="C8" s="24" t="s">
        <v>92</v>
      </c>
      <c r="D8" s="24" t="s">
        <v>95</v>
      </c>
      <c r="E8" s="24" t="s">
        <v>96</v>
      </c>
    </row>
    <row r="9" spans="1:5" ht="37.5" x14ac:dyDescent="0.2">
      <c r="A9" s="8" t="s">
        <v>6</v>
      </c>
      <c r="B9" s="31" t="s">
        <v>21</v>
      </c>
      <c r="C9" s="26">
        <f>C10+C13+C21+C24</f>
        <v>672739</v>
      </c>
      <c r="D9" s="27">
        <f>D10+D13+D21+D24</f>
        <v>529133</v>
      </c>
      <c r="E9" s="27">
        <f>E10+E13+E21+E24</f>
        <v>529133</v>
      </c>
    </row>
    <row r="10" spans="1:5" ht="15.75" x14ac:dyDescent="0.2">
      <c r="A10" s="8" t="s">
        <v>7</v>
      </c>
      <c r="B10" s="32" t="s">
        <v>1</v>
      </c>
      <c r="C10" s="28">
        <f>SUM(C11)</f>
        <v>99440</v>
      </c>
      <c r="D10" s="28">
        <f>SUM(D11)</f>
        <v>99000</v>
      </c>
      <c r="E10" s="28">
        <f>SUM(E11)</f>
        <v>99000</v>
      </c>
    </row>
    <row r="11" spans="1:5" ht="15.75" x14ac:dyDescent="0.2">
      <c r="A11" s="8" t="s">
        <v>8</v>
      </c>
      <c r="B11" s="32" t="s">
        <v>2</v>
      </c>
      <c r="C11" s="28">
        <f>C12</f>
        <v>99440</v>
      </c>
      <c r="D11" s="28">
        <f>D12</f>
        <v>99000</v>
      </c>
      <c r="E11" s="28">
        <f>E12</f>
        <v>99000</v>
      </c>
    </row>
    <row r="12" spans="1:5" ht="75" x14ac:dyDescent="0.2">
      <c r="A12" s="6" t="s">
        <v>14</v>
      </c>
      <c r="B12" s="33" t="s">
        <v>34</v>
      </c>
      <c r="C12" s="28">
        <v>99440</v>
      </c>
      <c r="D12" s="28">
        <v>99000</v>
      </c>
      <c r="E12" s="28">
        <v>99000</v>
      </c>
    </row>
    <row r="13" spans="1:5" ht="15.75" x14ac:dyDescent="0.2">
      <c r="A13" s="8" t="s">
        <v>9</v>
      </c>
      <c r="B13" s="32" t="s">
        <v>3</v>
      </c>
      <c r="C13" s="28">
        <f>C14+C16</f>
        <v>53000</v>
      </c>
      <c r="D13" s="28">
        <f>D14+D16</f>
        <v>53000</v>
      </c>
      <c r="E13" s="28">
        <f>E14+E16</f>
        <v>53000</v>
      </c>
    </row>
    <row r="14" spans="1:5" ht="15.75" x14ac:dyDescent="0.2">
      <c r="A14" s="8" t="s">
        <v>15</v>
      </c>
      <c r="B14" s="32" t="s">
        <v>4</v>
      </c>
      <c r="C14" s="28">
        <f>C15</f>
        <v>15000</v>
      </c>
      <c r="D14" s="28">
        <f>D15</f>
        <v>15000</v>
      </c>
      <c r="E14" s="28">
        <f>E15</f>
        <v>15000</v>
      </c>
    </row>
    <row r="15" spans="1:5" ht="45" x14ac:dyDescent="0.2">
      <c r="A15" s="8" t="s">
        <v>16</v>
      </c>
      <c r="B15" s="34" t="s">
        <v>56</v>
      </c>
      <c r="C15" s="28">
        <v>15000</v>
      </c>
      <c r="D15" s="28">
        <v>15000</v>
      </c>
      <c r="E15" s="28">
        <v>15000</v>
      </c>
    </row>
    <row r="16" spans="1:5" ht="15.75" x14ac:dyDescent="0.2">
      <c r="A16" s="8" t="s">
        <v>17</v>
      </c>
      <c r="B16" s="32" t="s">
        <v>5</v>
      </c>
      <c r="C16" s="28">
        <f>C17+C19</f>
        <v>38000</v>
      </c>
      <c r="D16" s="28">
        <f>D17+D19</f>
        <v>38000</v>
      </c>
      <c r="E16" s="28">
        <f>E17+E19</f>
        <v>38000</v>
      </c>
    </row>
    <row r="17" spans="1:5" ht="15" x14ac:dyDescent="0.2">
      <c r="A17" s="8" t="s">
        <v>67</v>
      </c>
      <c r="B17" s="11" t="s">
        <v>57</v>
      </c>
      <c r="C17" s="28">
        <f>SUM(C18)</f>
        <v>24000</v>
      </c>
      <c r="D17" s="28">
        <f>SUM(D18)</f>
        <v>24000</v>
      </c>
      <c r="E17" s="28">
        <f>SUM(E18)</f>
        <v>24000</v>
      </c>
    </row>
    <row r="18" spans="1:5" ht="45" x14ac:dyDescent="0.2">
      <c r="A18" s="8" t="s">
        <v>58</v>
      </c>
      <c r="B18" s="11" t="s">
        <v>59</v>
      </c>
      <c r="C18" s="28">
        <v>24000</v>
      </c>
      <c r="D18" s="28">
        <v>24000</v>
      </c>
      <c r="E18" s="28">
        <v>24000</v>
      </c>
    </row>
    <row r="19" spans="1:5" ht="15" x14ac:dyDescent="0.2">
      <c r="A19" s="8" t="s">
        <v>77</v>
      </c>
      <c r="B19" s="11" t="s">
        <v>78</v>
      </c>
      <c r="C19" s="28">
        <f>C20</f>
        <v>14000</v>
      </c>
      <c r="D19" s="28">
        <f>D20</f>
        <v>14000</v>
      </c>
      <c r="E19" s="28">
        <f>E20</f>
        <v>14000</v>
      </c>
    </row>
    <row r="20" spans="1:5" ht="45" x14ac:dyDescent="0.2">
      <c r="A20" s="8" t="s">
        <v>79</v>
      </c>
      <c r="B20" s="11" t="s">
        <v>80</v>
      </c>
      <c r="C20" s="28">
        <v>14000</v>
      </c>
      <c r="D20" s="28">
        <v>14000</v>
      </c>
      <c r="E20" s="28">
        <v>14000</v>
      </c>
    </row>
    <row r="21" spans="1:5" ht="15" x14ac:dyDescent="0.2">
      <c r="A21" s="8" t="s">
        <v>23</v>
      </c>
      <c r="B21" s="11" t="s">
        <v>24</v>
      </c>
      <c r="C21" s="28">
        <f t="shared" ref="C21:E22" si="0">SUM(C22)</f>
        <v>1000</v>
      </c>
      <c r="D21" s="28">
        <f t="shared" si="0"/>
        <v>1000</v>
      </c>
      <c r="E21" s="28">
        <f t="shared" si="0"/>
        <v>1000</v>
      </c>
    </row>
    <row r="22" spans="1:5" ht="45" x14ac:dyDescent="0.2">
      <c r="A22" s="8" t="s">
        <v>25</v>
      </c>
      <c r="B22" s="11" t="s">
        <v>26</v>
      </c>
      <c r="C22" s="28">
        <f t="shared" si="0"/>
        <v>1000</v>
      </c>
      <c r="D22" s="28">
        <f t="shared" si="0"/>
        <v>1000</v>
      </c>
      <c r="E22" s="28">
        <f t="shared" si="0"/>
        <v>1000</v>
      </c>
    </row>
    <row r="23" spans="1:5" ht="75" x14ac:dyDescent="0.2">
      <c r="A23" s="8" t="s">
        <v>27</v>
      </c>
      <c r="B23" s="11" t="s">
        <v>28</v>
      </c>
      <c r="C23" s="28">
        <v>1000</v>
      </c>
      <c r="D23" s="28">
        <v>1000</v>
      </c>
      <c r="E23" s="28">
        <v>1000</v>
      </c>
    </row>
    <row r="24" spans="1:5" ht="45" x14ac:dyDescent="0.2">
      <c r="A24" s="8" t="s">
        <v>18</v>
      </c>
      <c r="B24" s="11" t="s">
        <v>19</v>
      </c>
      <c r="C24" s="28">
        <f>C25</f>
        <v>519299</v>
      </c>
      <c r="D24" s="28">
        <f>D25</f>
        <v>376133</v>
      </c>
      <c r="E24" s="28">
        <f>E25</f>
        <v>376133</v>
      </c>
    </row>
    <row r="25" spans="1:5" ht="90" x14ac:dyDescent="0.2">
      <c r="A25" s="8" t="s">
        <v>29</v>
      </c>
      <c r="B25" s="11" t="s">
        <v>30</v>
      </c>
      <c r="C25" s="28">
        <f t="shared" ref="C25:E26" si="1">SUM(C26)</f>
        <v>519299</v>
      </c>
      <c r="D25" s="28">
        <f t="shared" si="1"/>
        <v>376133</v>
      </c>
      <c r="E25" s="28">
        <f t="shared" si="1"/>
        <v>376133</v>
      </c>
    </row>
    <row r="26" spans="1:5" ht="90" x14ac:dyDescent="0.2">
      <c r="A26" s="8" t="s">
        <v>31</v>
      </c>
      <c r="B26" s="11" t="s">
        <v>32</v>
      </c>
      <c r="C26" s="28">
        <f t="shared" si="1"/>
        <v>519299</v>
      </c>
      <c r="D26" s="28">
        <f t="shared" si="1"/>
        <v>376133</v>
      </c>
      <c r="E26" s="28">
        <f t="shared" si="1"/>
        <v>376133</v>
      </c>
    </row>
    <row r="27" spans="1:5" ht="75" x14ac:dyDescent="0.2">
      <c r="A27" s="8" t="s">
        <v>33</v>
      </c>
      <c r="B27" s="11" t="s">
        <v>60</v>
      </c>
      <c r="C27" s="28">
        <v>519299</v>
      </c>
      <c r="D27" s="28">
        <v>376133</v>
      </c>
      <c r="E27" s="28">
        <v>376133</v>
      </c>
    </row>
    <row r="28" spans="1:5" ht="18.75" x14ac:dyDescent="0.2">
      <c r="A28" s="8" t="s">
        <v>11</v>
      </c>
      <c r="B28" s="9" t="s">
        <v>10</v>
      </c>
      <c r="C28" s="27">
        <f>C29</f>
        <v>9944560.8900000006</v>
      </c>
      <c r="D28" s="27">
        <f>D29</f>
        <v>4040006</v>
      </c>
      <c r="E28" s="27">
        <f>E29</f>
        <v>4447205</v>
      </c>
    </row>
    <row r="29" spans="1:5" ht="45" x14ac:dyDescent="0.2">
      <c r="A29" s="10" t="s">
        <v>12</v>
      </c>
      <c r="B29" s="11" t="s">
        <v>36</v>
      </c>
      <c r="C29" s="28">
        <f>SUM(C30+C33+C36+C42)</f>
        <v>9944560.8900000006</v>
      </c>
      <c r="D29" s="28">
        <f>SUM(D30+D33+D36+D42)</f>
        <v>4040006</v>
      </c>
      <c r="E29" s="28">
        <f>SUM(E30+E33+E36+E42)</f>
        <v>4447205</v>
      </c>
    </row>
    <row r="30" spans="1:5" ht="30" x14ac:dyDescent="0.2">
      <c r="A30" s="10" t="s">
        <v>71</v>
      </c>
      <c r="B30" s="23" t="s">
        <v>70</v>
      </c>
      <c r="C30" s="28">
        <f t="shared" ref="C30:E31" si="2">C31</f>
        <v>2605476</v>
      </c>
      <c r="D30" s="28">
        <f t="shared" si="2"/>
        <v>2045307</v>
      </c>
      <c r="E30" s="28">
        <f t="shared" si="2"/>
        <v>1858398</v>
      </c>
    </row>
    <row r="31" spans="1:5" ht="45" x14ac:dyDescent="0.2">
      <c r="A31" s="12" t="s">
        <v>82</v>
      </c>
      <c r="B31" s="14" t="s">
        <v>85</v>
      </c>
      <c r="C31" s="28">
        <f t="shared" si="2"/>
        <v>2605476</v>
      </c>
      <c r="D31" s="28">
        <f t="shared" si="2"/>
        <v>2045307</v>
      </c>
      <c r="E31" s="28">
        <f t="shared" si="2"/>
        <v>1858398</v>
      </c>
    </row>
    <row r="32" spans="1:5" ht="45" x14ac:dyDescent="0.2">
      <c r="A32" s="12" t="s">
        <v>83</v>
      </c>
      <c r="B32" s="14" t="s">
        <v>84</v>
      </c>
      <c r="C32" s="28">
        <v>2605476</v>
      </c>
      <c r="D32" s="28">
        <v>2045307</v>
      </c>
      <c r="E32" s="28">
        <v>1858398</v>
      </c>
    </row>
    <row r="33" spans="1:5" ht="15" x14ac:dyDescent="0.2">
      <c r="A33" s="12" t="s">
        <v>99</v>
      </c>
      <c r="B33" s="14" t="s">
        <v>100</v>
      </c>
      <c r="C33" s="29">
        <f t="shared" ref="C33:E34" si="3">C34</f>
        <v>1472600</v>
      </c>
      <c r="D33" s="35">
        <f t="shared" si="3"/>
        <v>0</v>
      </c>
      <c r="E33" s="35">
        <f t="shared" si="3"/>
        <v>0</v>
      </c>
    </row>
    <row r="34" spans="1:5" ht="15" x14ac:dyDescent="0.2">
      <c r="A34" s="12" t="s">
        <v>101</v>
      </c>
      <c r="B34" s="14" t="s">
        <v>102</v>
      </c>
      <c r="C34" s="29">
        <f t="shared" si="3"/>
        <v>1472600</v>
      </c>
      <c r="D34" s="35">
        <f t="shared" si="3"/>
        <v>0</v>
      </c>
      <c r="E34" s="35">
        <f t="shared" si="3"/>
        <v>0</v>
      </c>
    </row>
    <row r="35" spans="1:5" ht="30" x14ac:dyDescent="0.2">
      <c r="A35" s="12" t="s">
        <v>101</v>
      </c>
      <c r="B35" s="14" t="s">
        <v>103</v>
      </c>
      <c r="C35" s="29">
        <v>1472600</v>
      </c>
      <c r="D35" s="35">
        <v>0</v>
      </c>
      <c r="E35" s="35">
        <v>0</v>
      </c>
    </row>
    <row r="36" spans="1:5" ht="30" x14ac:dyDescent="0.2">
      <c r="A36" s="12" t="s">
        <v>72</v>
      </c>
      <c r="B36" s="14" t="s">
        <v>69</v>
      </c>
      <c r="C36" s="29">
        <f>C37+C40</f>
        <v>210330</v>
      </c>
      <c r="D36" s="29">
        <f>D37+D40</f>
        <v>219139</v>
      </c>
      <c r="E36" s="29">
        <f>E37+E40</f>
        <v>226338</v>
      </c>
    </row>
    <row r="37" spans="1:5" ht="45" x14ac:dyDescent="0.2">
      <c r="A37" s="12" t="s">
        <v>73</v>
      </c>
      <c r="B37" s="14" t="s">
        <v>63</v>
      </c>
      <c r="C37" s="29">
        <f t="shared" ref="C37:E38" si="4">C38</f>
        <v>27397</v>
      </c>
      <c r="D37" s="29">
        <f t="shared" si="4"/>
        <v>27397</v>
      </c>
      <c r="E37" s="29">
        <f t="shared" si="4"/>
        <v>27397</v>
      </c>
    </row>
    <row r="38" spans="1:5" ht="45" x14ac:dyDescent="0.2">
      <c r="A38" s="12" t="s">
        <v>74</v>
      </c>
      <c r="B38" s="14" t="s">
        <v>62</v>
      </c>
      <c r="C38" s="29">
        <f t="shared" si="4"/>
        <v>27397</v>
      </c>
      <c r="D38" s="29">
        <f t="shared" si="4"/>
        <v>27397</v>
      </c>
      <c r="E38" s="29">
        <f t="shared" si="4"/>
        <v>27397</v>
      </c>
    </row>
    <row r="39" spans="1:5" ht="105" x14ac:dyDescent="0.2">
      <c r="A39" s="12" t="s">
        <v>74</v>
      </c>
      <c r="B39" s="13" t="s">
        <v>81</v>
      </c>
      <c r="C39" s="29">
        <v>27397</v>
      </c>
      <c r="D39" s="28">
        <v>27397</v>
      </c>
      <c r="E39" s="28">
        <v>27397</v>
      </c>
    </row>
    <row r="40" spans="1:5" ht="45" x14ac:dyDescent="0.2">
      <c r="A40" s="10" t="s">
        <v>75</v>
      </c>
      <c r="B40" s="11" t="s">
        <v>20</v>
      </c>
      <c r="C40" s="29">
        <f>SUM(C41)</f>
        <v>182933</v>
      </c>
      <c r="D40" s="29">
        <f>SUM(D41)</f>
        <v>191742</v>
      </c>
      <c r="E40" s="29">
        <f>SUM(E41)</f>
        <v>198941</v>
      </c>
    </row>
    <row r="41" spans="1:5" ht="45" x14ac:dyDescent="0.2">
      <c r="A41" s="10" t="s">
        <v>76</v>
      </c>
      <c r="B41" s="11" t="s">
        <v>61</v>
      </c>
      <c r="C41" s="29">
        <v>182933</v>
      </c>
      <c r="D41" s="28">
        <v>191742</v>
      </c>
      <c r="E41" s="28">
        <v>198941</v>
      </c>
    </row>
    <row r="42" spans="1:5" ht="15" x14ac:dyDescent="0.2">
      <c r="A42" s="10" t="s">
        <v>86</v>
      </c>
      <c r="B42" s="11" t="s">
        <v>87</v>
      </c>
      <c r="C42" s="29">
        <f>C43</f>
        <v>5656154.8899999997</v>
      </c>
      <c r="D42" s="29">
        <f t="shared" ref="D42:E44" si="5">D43</f>
        <v>1775560</v>
      </c>
      <c r="E42" s="29">
        <f t="shared" si="5"/>
        <v>2362469</v>
      </c>
    </row>
    <row r="43" spans="1:5" ht="30" x14ac:dyDescent="0.2">
      <c r="A43" s="10" t="s">
        <v>88</v>
      </c>
      <c r="B43" s="11" t="s">
        <v>89</v>
      </c>
      <c r="C43" s="29">
        <f>C44</f>
        <v>5656154.8899999997</v>
      </c>
      <c r="D43" s="29">
        <f t="shared" si="5"/>
        <v>1775560</v>
      </c>
      <c r="E43" s="29">
        <f t="shared" si="5"/>
        <v>2362469</v>
      </c>
    </row>
    <row r="44" spans="1:5" ht="30" x14ac:dyDescent="0.2">
      <c r="A44" s="10" t="s">
        <v>90</v>
      </c>
      <c r="B44" s="11" t="s">
        <v>64</v>
      </c>
      <c r="C44" s="29">
        <f>C45</f>
        <v>5656154.8899999997</v>
      </c>
      <c r="D44" s="29">
        <f t="shared" si="5"/>
        <v>1775560</v>
      </c>
      <c r="E44" s="29">
        <f t="shared" si="5"/>
        <v>2362469</v>
      </c>
    </row>
    <row r="45" spans="1:5" ht="60" x14ac:dyDescent="0.2">
      <c r="A45" s="10" t="s">
        <v>90</v>
      </c>
      <c r="B45" s="11" t="s">
        <v>91</v>
      </c>
      <c r="C45" s="29">
        <f>5557596.85+98558.04</f>
        <v>5656154.8899999997</v>
      </c>
      <c r="D45" s="28">
        <v>1775560</v>
      </c>
      <c r="E45" s="28">
        <v>2362469</v>
      </c>
    </row>
    <row r="46" spans="1:5" ht="24.95" customHeight="1" x14ac:dyDescent="0.2">
      <c r="A46" s="10"/>
      <c r="B46" s="2" t="s">
        <v>13</v>
      </c>
      <c r="C46" s="30">
        <f>C9+C28</f>
        <v>10617299.890000001</v>
      </c>
      <c r="D46" s="30">
        <f>D9+D28</f>
        <v>4569139</v>
      </c>
      <c r="E46" s="30">
        <f>E9+E28</f>
        <v>4976338</v>
      </c>
    </row>
    <row r="47" spans="1:5" ht="24.95" customHeight="1" x14ac:dyDescent="0.2">
      <c r="A47" s="5"/>
      <c r="D47" s="25"/>
      <c r="E47" s="25"/>
    </row>
    <row r="48" spans="1:5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</sheetData>
  <mergeCells count="6">
    <mergeCell ref="C7:E7"/>
    <mergeCell ref="A7:A8"/>
    <mergeCell ref="B7:B8"/>
    <mergeCell ref="B3:E3"/>
    <mergeCell ref="A5:E5"/>
    <mergeCell ref="B2:E2"/>
  </mergeCells>
  <phoneticPr fontId="0" type="noConversion"/>
  <pageMargins left="0.78740157480314965" right="0.78740157480314965" top="0.74803149606299213" bottom="0.70866141732283472" header="0.51181102362204722" footer="0.51181102362204722"/>
  <pageSetup paperSize="9" scale="71" fitToHeight="2" orientation="portrait" r:id="rId1"/>
  <headerFooter alignWithMargins="0"/>
  <rowBreaks count="2" manualBreakCount="2">
    <brk id="23" max="16383" man="1"/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tabSelected="1" zoomScale="115" zoomScaleNormal="115" zoomScaleSheetLayoutView="120" workbookViewId="0">
      <selection activeCell="I10" sqref="I10"/>
    </sheetView>
  </sheetViews>
  <sheetFormatPr defaultRowHeight="12.75" x14ac:dyDescent="0.2"/>
  <cols>
    <col min="1" max="1" width="26.28515625" customWidth="1"/>
    <col min="2" max="2" width="53.5703125" customWidth="1"/>
    <col min="3" max="3" width="12.7109375" customWidth="1"/>
    <col min="4" max="4" width="11.85546875" bestFit="1" customWidth="1"/>
    <col min="5" max="5" width="11.7109375" customWidth="1"/>
    <col min="6" max="6" width="5.7109375" customWidth="1"/>
    <col min="7" max="7" width="6" customWidth="1"/>
  </cols>
  <sheetData>
    <row r="1" spans="1:14" ht="48.75" customHeight="1" x14ac:dyDescent="0.2">
      <c r="B1" s="58" t="s">
        <v>106</v>
      </c>
      <c r="C1" s="58"/>
      <c r="D1" s="58"/>
      <c r="E1" s="58"/>
    </row>
    <row r="2" spans="1:14" ht="37.5" customHeight="1" x14ac:dyDescent="0.2">
      <c r="A2" s="4"/>
      <c r="B2" s="58" t="s">
        <v>107</v>
      </c>
      <c r="C2" s="58"/>
      <c r="D2" s="58"/>
      <c r="E2" s="58"/>
    </row>
    <row r="3" spans="1:14" x14ac:dyDescent="0.2">
      <c r="A3" s="22"/>
    </row>
    <row r="4" spans="1:14" ht="17.25" customHeight="1" x14ac:dyDescent="0.2">
      <c r="A4" s="60" t="s">
        <v>98</v>
      </c>
      <c r="B4" s="60"/>
      <c r="C4" s="60"/>
      <c r="D4" s="60"/>
      <c r="E4" s="60"/>
    </row>
    <row r="5" spans="1:14" ht="20.25" customHeight="1" x14ac:dyDescent="0.2">
      <c r="A5" s="60"/>
      <c r="B5" s="60"/>
      <c r="C5" s="60"/>
      <c r="D5" s="60"/>
      <c r="E5" s="60"/>
    </row>
    <row r="6" spans="1:14" x14ac:dyDescent="0.2">
      <c r="A6" s="37"/>
      <c r="B6" s="37"/>
      <c r="C6" s="37"/>
      <c r="D6" s="37"/>
      <c r="E6" s="37"/>
    </row>
    <row r="7" spans="1:14" x14ac:dyDescent="0.2">
      <c r="A7" s="38" t="s">
        <v>37</v>
      </c>
      <c r="B7" s="38" t="s">
        <v>68</v>
      </c>
      <c r="C7" s="59" t="s">
        <v>94</v>
      </c>
      <c r="D7" s="59"/>
      <c r="E7" s="59"/>
      <c r="F7" s="15"/>
      <c r="G7" s="15"/>
      <c r="H7" s="15"/>
      <c r="I7" s="15"/>
      <c r="J7" s="15"/>
      <c r="K7" s="15"/>
      <c r="L7" s="15"/>
      <c r="M7" s="15"/>
      <c r="N7" s="15"/>
    </row>
    <row r="8" spans="1:14" x14ac:dyDescent="0.2">
      <c r="A8" s="38"/>
      <c r="B8" s="39"/>
      <c r="C8" s="38" t="s">
        <v>92</v>
      </c>
      <c r="D8" s="38" t="s">
        <v>95</v>
      </c>
      <c r="E8" s="38" t="s">
        <v>96</v>
      </c>
      <c r="F8" s="15"/>
      <c r="G8" s="15"/>
      <c r="H8" s="15"/>
      <c r="I8" s="15"/>
      <c r="J8" s="15"/>
      <c r="K8" s="15"/>
      <c r="L8" s="15"/>
      <c r="M8" s="15"/>
      <c r="N8" s="15"/>
    </row>
    <row r="9" spans="1:14" ht="28.5" customHeight="1" x14ac:dyDescent="0.2">
      <c r="A9" s="16" t="s">
        <v>38</v>
      </c>
      <c r="B9" s="40" t="s">
        <v>39</v>
      </c>
      <c r="C9" s="41">
        <f>SUM(C10)</f>
        <v>14846.929999997839</v>
      </c>
      <c r="D9" s="41">
        <f>SUM(D10)</f>
        <v>0</v>
      </c>
      <c r="E9" s="41">
        <f>SUM(E10)</f>
        <v>0</v>
      </c>
      <c r="F9" s="15"/>
      <c r="G9" s="15"/>
      <c r="H9" s="15"/>
      <c r="I9" s="15"/>
      <c r="J9" s="15"/>
      <c r="K9" s="15"/>
      <c r="L9" s="15"/>
      <c r="M9" s="15"/>
      <c r="N9" s="15"/>
    </row>
    <row r="10" spans="1:14" ht="28.5" customHeight="1" x14ac:dyDescent="0.2">
      <c r="A10" s="16" t="s">
        <v>40</v>
      </c>
      <c r="B10" s="42" t="s">
        <v>41</v>
      </c>
      <c r="C10" s="43">
        <f>C18+C11</f>
        <v>14846.929999997839</v>
      </c>
      <c r="D10" s="43">
        <f>D18+D11</f>
        <v>0</v>
      </c>
      <c r="E10" s="43">
        <f>E18+E11</f>
        <v>0</v>
      </c>
    </row>
    <row r="11" spans="1:14" ht="18.75" customHeight="1" x14ac:dyDescent="0.2">
      <c r="A11" s="17" t="s">
        <v>42</v>
      </c>
      <c r="B11" s="44" t="s">
        <v>43</v>
      </c>
      <c r="C11" s="45">
        <f>C12</f>
        <v>-10617299.890000001</v>
      </c>
      <c r="D11" s="45">
        <f t="shared" ref="D11:E13" si="0">D12</f>
        <v>-4569139</v>
      </c>
      <c r="E11" s="45">
        <f t="shared" si="0"/>
        <v>-4976338</v>
      </c>
    </row>
    <row r="12" spans="1:14" ht="24.75" customHeight="1" x14ac:dyDescent="0.2">
      <c r="A12" s="17" t="s">
        <v>44</v>
      </c>
      <c r="B12" s="46" t="s">
        <v>45</v>
      </c>
      <c r="C12" s="47">
        <f>C13</f>
        <v>-10617299.890000001</v>
      </c>
      <c r="D12" s="47">
        <f t="shared" si="0"/>
        <v>-4569139</v>
      </c>
      <c r="E12" s="47">
        <f t="shared" si="0"/>
        <v>-4976338</v>
      </c>
    </row>
    <row r="13" spans="1:14" ht="24" customHeight="1" x14ac:dyDescent="0.2">
      <c r="A13" s="18" t="s">
        <v>46</v>
      </c>
      <c r="B13" s="44" t="s">
        <v>47</v>
      </c>
      <c r="C13" s="45">
        <f>C14</f>
        <v>-10617299.890000001</v>
      </c>
      <c r="D13" s="45">
        <f t="shared" si="0"/>
        <v>-4569139</v>
      </c>
      <c r="E13" s="45">
        <f t="shared" si="0"/>
        <v>-4976338</v>
      </c>
    </row>
    <row r="14" spans="1:14" ht="30.75" customHeight="1" x14ac:dyDescent="0.2">
      <c r="A14" s="17" t="s">
        <v>48</v>
      </c>
      <c r="B14" s="48" t="s">
        <v>65</v>
      </c>
      <c r="C14" s="47">
        <f>-'прил_1_23-25'!C46</f>
        <v>-10617299.890000001</v>
      </c>
      <c r="D14" s="47">
        <f>-'прил_1_23-25'!D46</f>
        <v>-4569139</v>
      </c>
      <c r="E14" s="47">
        <f>-'прил_1_23-25'!E46</f>
        <v>-4976338</v>
      </c>
    </row>
    <row r="15" spans="1:14" ht="22.5" customHeight="1" x14ac:dyDescent="0.2">
      <c r="A15" s="17" t="s">
        <v>49</v>
      </c>
      <c r="B15" s="46" t="s">
        <v>50</v>
      </c>
      <c r="C15" s="47">
        <f>C16</f>
        <v>10632146.819999998</v>
      </c>
      <c r="D15" s="47">
        <f t="shared" ref="D15:E17" si="1">D16</f>
        <v>4569139</v>
      </c>
      <c r="E15" s="47">
        <f t="shared" si="1"/>
        <v>4976338</v>
      </c>
    </row>
    <row r="16" spans="1:14" ht="20.25" customHeight="1" x14ac:dyDescent="0.2">
      <c r="A16" s="17" t="s">
        <v>51</v>
      </c>
      <c r="B16" s="44" t="s">
        <v>52</v>
      </c>
      <c r="C16" s="45">
        <f>C17</f>
        <v>10632146.819999998</v>
      </c>
      <c r="D16" s="45">
        <f t="shared" si="1"/>
        <v>4569139</v>
      </c>
      <c r="E16" s="45">
        <f t="shared" si="1"/>
        <v>4976338</v>
      </c>
    </row>
    <row r="17" spans="1:5" ht="24.75" customHeight="1" x14ac:dyDescent="0.2">
      <c r="A17" s="17" t="s">
        <v>53</v>
      </c>
      <c r="B17" s="46" t="s">
        <v>54</v>
      </c>
      <c r="C17" s="47">
        <f>C18</f>
        <v>10632146.819999998</v>
      </c>
      <c r="D17" s="47">
        <f t="shared" si="1"/>
        <v>4569139</v>
      </c>
      <c r="E17" s="47">
        <f t="shared" si="1"/>
        <v>4976338</v>
      </c>
    </row>
    <row r="18" spans="1:5" ht="32.25" customHeight="1" x14ac:dyDescent="0.2">
      <c r="A18" s="17" t="s">
        <v>55</v>
      </c>
      <c r="B18" s="46" t="s">
        <v>66</v>
      </c>
      <c r="C18" s="47">
        <f>10533588.78+98558.04</f>
        <v>10632146.819999998</v>
      </c>
      <c r="D18" s="47">
        <v>4569139</v>
      </c>
      <c r="E18" s="47">
        <v>4976338</v>
      </c>
    </row>
    <row r="19" spans="1:5" x14ac:dyDescent="0.2">
      <c r="A19" s="15"/>
      <c r="B19" s="19"/>
      <c r="C19" s="20"/>
    </row>
    <row r="20" spans="1:5" x14ac:dyDescent="0.2">
      <c r="A20" s="15"/>
      <c r="B20" s="19"/>
      <c r="C20" s="20"/>
    </row>
    <row r="21" spans="1:5" x14ac:dyDescent="0.2">
      <c r="A21" s="15"/>
      <c r="B21" s="19"/>
      <c r="C21" s="20"/>
    </row>
    <row r="22" spans="1:5" x14ac:dyDescent="0.2">
      <c r="A22" s="15"/>
      <c r="B22" s="19"/>
      <c r="C22" s="20"/>
    </row>
    <row r="23" spans="1:5" x14ac:dyDescent="0.2">
      <c r="A23" s="15"/>
      <c r="B23" s="19"/>
      <c r="C23" s="20"/>
    </row>
    <row r="24" spans="1:5" x14ac:dyDescent="0.2">
      <c r="A24" s="15"/>
      <c r="B24" s="19"/>
      <c r="C24" s="20"/>
    </row>
    <row r="25" spans="1:5" x14ac:dyDescent="0.2">
      <c r="A25" s="15"/>
      <c r="B25" s="19"/>
      <c r="C25" s="20"/>
    </row>
    <row r="26" spans="1:5" x14ac:dyDescent="0.2">
      <c r="A26" s="15"/>
      <c r="B26" s="19"/>
      <c r="C26" s="20"/>
    </row>
    <row r="27" spans="1:5" x14ac:dyDescent="0.2">
      <c r="A27" s="15"/>
      <c r="B27" s="19"/>
      <c r="C27" s="20"/>
    </row>
    <row r="28" spans="1:5" x14ac:dyDescent="0.2">
      <c r="A28" s="15"/>
      <c r="B28" s="19"/>
      <c r="C28" s="20"/>
    </row>
    <row r="29" spans="1:5" x14ac:dyDescent="0.2">
      <c r="A29" s="15"/>
      <c r="B29" s="19"/>
      <c r="C29" s="20"/>
    </row>
    <row r="30" spans="1:5" x14ac:dyDescent="0.2">
      <c r="A30" s="15"/>
      <c r="B30" s="19"/>
      <c r="C30" s="20"/>
    </row>
    <row r="31" spans="1:5" x14ac:dyDescent="0.2">
      <c r="A31" s="15"/>
      <c r="B31" s="19"/>
      <c r="C31" s="20"/>
    </row>
    <row r="32" spans="1:5" x14ac:dyDescent="0.2">
      <c r="A32" s="15"/>
      <c r="B32" s="19"/>
      <c r="C32" s="20"/>
    </row>
    <row r="33" spans="1:3" x14ac:dyDescent="0.2">
      <c r="A33" s="15"/>
      <c r="B33" s="19"/>
      <c r="C33" s="20"/>
    </row>
    <row r="34" spans="1:3" x14ac:dyDescent="0.2">
      <c r="A34" s="15"/>
      <c r="B34" s="19"/>
      <c r="C34" s="20"/>
    </row>
    <row r="35" spans="1:3" x14ac:dyDescent="0.2">
      <c r="A35" s="15"/>
      <c r="B35" s="19"/>
      <c r="C35" s="20"/>
    </row>
    <row r="36" spans="1:3" x14ac:dyDescent="0.2">
      <c r="A36" s="15"/>
      <c r="B36" s="19"/>
      <c r="C36" s="20"/>
    </row>
    <row r="37" spans="1:3" x14ac:dyDescent="0.2">
      <c r="A37" s="15"/>
      <c r="B37" s="19"/>
      <c r="C37" s="20"/>
    </row>
    <row r="38" spans="1:3" x14ac:dyDescent="0.2">
      <c r="A38" s="15"/>
      <c r="B38" s="19"/>
      <c r="C38" s="20"/>
    </row>
    <row r="39" spans="1:3" x14ac:dyDescent="0.2">
      <c r="A39" s="15"/>
      <c r="B39" s="19"/>
      <c r="C39" s="20"/>
    </row>
    <row r="40" spans="1:3" x14ac:dyDescent="0.2">
      <c r="A40" s="15"/>
      <c r="B40" s="19"/>
      <c r="C40" s="20"/>
    </row>
    <row r="41" spans="1:3" x14ac:dyDescent="0.2">
      <c r="A41" s="15"/>
      <c r="B41" s="19"/>
      <c r="C41" s="20"/>
    </row>
    <row r="42" spans="1:3" x14ac:dyDescent="0.2">
      <c r="A42" s="15"/>
      <c r="B42" s="19"/>
      <c r="C42" s="20"/>
    </row>
    <row r="43" spans="1:3" x14ac:dyDescent="0.2">
      <c r="A43" s="15"/>
      <c r="B43" s="19"/>
      <c r="C43" s="20"/>
    </row>
    <row r="44" spans="1:3" x14ac:dyDescent="0.2">
      <c r="A44" s="15"/>
      <c r="B44" s="19"/>
      <c r="C44" s="20"/>
    </row>
    <row r="45" spans="1:3" x14ac:dyDescent="0.2">
      <c r="A45" s="15"/>
      <c r="B45" s="19"/>
      <c r="C45" s="20"/>
    </row>
    <row r="46" spans="1:3" x14ac:dyDescent="0.2">
      <c r="A46" s="15"/>
      <c r="B46" s="19"/>
      <c r="C46" s="20"/>
    </row>
    <row r="47" spans="1:3" x14ac:dyDescent="0.2">
      <c r="A47" s="15"/>
      <c r="B47" s="19"/>
      <c r="C47" s="20"/>
    </row>
    <row r="48" spans="1:3" x14ac:dyDescent="0.2">
      <c r="A48" s="21"/>
      <c r="B48" s="19"/>
      <c r="C48" s="20"/>
    </row>
    <row r="49" spans="1:3" x14ac:dyDescent="0.2">
      <c r="A49" s="21"/>
      <c r="B49" s="19"/>
      <c r="C49" s="20"/>
    </row>
    <row r="50" spans="1:3" x14ac:dyDescent="0.2">
      <c r="A50" s="21"/>
      <c r="B50" s="19"/>
      <c r="C50" s="20"/>
    </row>
    <row r="51" spans="1:3" x14ac:dyDescent="0.2">
      <c r="A51" s="21"/>
      <c r="B51" s="19"/>
      <c r="C51" s="20"/>
    </row>
    <row r="52" spans="1:3" x14ac:dyDescent="0.2">
      <c r="A52" s="21"/>
      <c r="B52" s="19"/>
      <c r="C52" s="20"/>
    </row>
    <row r="53" spans="1:3" x14ac:dyDescent="0.2">
      <c r="A53" s="21"/>
      <c r="B53" s="19"/>
      <c r="C53" s="20"/>
    </row>
    <row r="54" spans="1:3" x14ac:dyDescent="0.2">
      <c r="A54" s="21"/>
      <c r="B54" s="19"/>
      <c r="C54" s="20"/>
    </row>
    <row r="55" spans="1:3" x14ac:dyDescent="0.2">
      <c r="A55" s="21"/>
      <c r="B55" s="19"/>
      <c r="C55" s="20"/>
    </row>
    <row r="56" spans="1:3" x14ac:dyDescent="0.2">
      <c r="A56" s="21"/>
      <c r="B56" s="19"/>
      <c r="C56" s="20"/>
    </row>
    <row r="57" spans="1:3" x14ac:dyDescent="0.2">
      <c r="A57" s="21"/>
      <c r="B57" s="19"/>
      <c r="C57" s="20"/>
    </row>
    <row r="58" spans="1:3" x14ac:dyDescent="0.2">
      <c r="A58" s="21"/>
      <c r="B58" s="19"/>
      <c r="C58" s="20"/>
    </row>
    <row r="59" spans="1:3" x14ac:dyDescent="0.2">
      <c r="A59" s="21"/>
      <c r="B59" s="19"/>
      <c r="C59" s="20"/>
    </row>
    <row r="60" spans="1:3" x14ac:dyDescent="0.2">
      <c r="A60" s="21"/>
      <c r="B60" s="19"/>
      <c r="C60" s="20"/>
    </row>
    <row r="61" spans="1:3" x14ac:dyDescent="0.2">
      <c r="A61" s="21"/>
      <c r="B61" s="19"/>
      <c r="C61" s="20"/>
    </row>
    <row r="62" spans="1:3" x14ac:dyDescent="0.2">
      <c r="A62" s="21"/>
      <c r="B62" s="19"/>
      <c r="C62" s="20"/>
    </row>
    <row r="63" spans="1:3" x14ac:dyDescent="0.2">
      <c r="A63" s="21"/>
      <c r="B63" s="19"/>
      <c r="C63" s="20"/>
    </row>
    <row r="64" spans="1:3" x14ac:dyDescent="0.2">
      <c r="A64" s="21"/>
      <c r="B64" s="19"/>
    </row>
    <row r="65" spans="1:2" x14ac:dyDescent="0.2">
      <c r="A65" s="21"/>
      <c r="B65" s="19"/>
    </row>
    <row r="66" spans="1:2" x14ac:dyDescent="0.2">
      <c r="A66" s="21"/>
      <c r="B66" s="19"/>
    </row>
    <row r="67" spans="1:2" x14ac:dyDescent="0.2">
      <c r="A67" s="21"/>
    </row>
    <row r="68" spans="1:2" x14ac:dyDescent="0.2">
      <c r="A68" s="21"/>
    </row>
    <row r="69" spans="1:2" x14ac:dyDescent="0.2">
      <c r="A69" s="21"/>
    </row>
    <row r="70" spans="1:2" x14ac:dyDescent="0.2">
      <c r="A70" s="21"/>
    </row>
    <row r="71" spans="1:2" x14ac:dyDescent="0.2">
      <c r="A71" s="21"/>
    </row>
    <row r="72" spans="1:2" x14ac:dyDescent="0.2">
      <c r="A72" s="21"/>
    </row>
    <row r="73" spans="1:2" x14ac:dyDescent="0.2">
      <c r="A73" s="21"/>
    </row>
    <row r="74" spans="1:2" x14ac:dyDescent="0.2">
      <c r="A74" s="21"/>
    </row>
    <row r="75" spans="1:2" x14ac:dyDescent="0.2">
      <c r="A75" s="21"/>
    </row>
    <row r="76" spans="1:2" x14ac:dyDescent="0.2">
      <c r="A76" s="21"/>
    </row>
    <row r="77" spans="1:2" x14ac:dyDescent="0.2">
      <c r="A77" s="21"/>
    </row>
    <row r="78" spans="1:2" x14ac:dyDescent="0.2">
      <c r="A78" s="21"/>
    </row>
    <row r="79" spans="1:2" x14ac:dyDescent="0.2">
      <c r="A79" s="21"/>
    </row>
    <row r="80" spans="1:2" x14ac:dyDescent="0.2">
      <c r="A80" s="21"/>
    </row>
    <row r="81" spans="1:1" x14ac:dyDescent="0.2">
      <c r="A81" s="21"/>
    </row>
    <row r="82" spans="1:1" x14ac:dyDescent="0.2">
      <c r="A82" s="21"/>
    </row>
    <row r="83" spans="1:1" x14ac:dyDescent="0.2">
      <c r="A83" s="21"/>
    </row>
    <row r="84" spans="1:1" x14ac:dyDescent="0.2">
      <c r="A84" s="21"/>
    </row>
    <row r="85" spans="1:1" x14ac:dyDescent="0.2">
      <c r="A85" s="21"/>
    </row>
    <row r="86" spans="1:1" x14ac:dyDescent="0.2">
      <c r="A86" s="21"/>
    </row>
    <row r="87" spans="1:1" x14ac:dyDescent="0.2">
      <c r="A87" s="21"/>
    </row>
    <row r="88" spans="1:1" x14ac:dyDescent="0.2">
      <c r="A88" s="21"/>
    </row>
    <row r="89" spans="1:1" x14ac:dyDescent="0.2">
      <c r="A89" s="21"/>
    </row>
    <row r="90" spans="1:1" x14ac:dyDescent="0.2">
      <c r="A90" s="21"/>
    </row>
    <row r="91" spans="1:1" x14ac:dyDescent="0.2">
      <c r="A91" s="21"/>
    </row>
    <row r="92" spans="1:1" x14ac:dyDescent="0.2">
      <c r="A92" s="21"/>
    </row>
    <row r="93" spans="1:1" x14ac:dyDescent="0.2">
      <c r="A93" s="21"/>
    </row>
    <row r="94" spans="1:1" x14ac:dyDescent="0.2">
      <c r="A94" s="21"/>
    </row>
    <row r="95" spans="1:1" x14ac:dyDescent="0.2">
      <c r="A95" s="21"/>
    </row>
    <row r="96" spans="1:1" x14ac:dyDescent="0.2">
      <c r="A96" s="21"/>
    </row>
    <row r="97" spans="1:1" x14ac:dyDescent="0.2">
      <c r="A97" s="21"/>
    </row>
    <row r="98" spans="1:1" x14ac:dyDescent="0.2">
      <c r="A98" s="21"/>
    </row>
    <row r="99" spans="1:1" x14ac:dyDescent="0.2">
      <c r="A99" s="21"/>
    </row>
    <row r="100" spans="1:1" x14ac:dyDescent="0.2">
      <c r="A100" s="21"/>
    </row>
    <row r="101" spans="1:1" x14ac:dyDescent="0.2">
      <c r="A101" s="21"/>
    </row>
    <row r="102" spans="1:1" x14ac:dyDescent="0.2">
      <c r="A102" s="21"/>
    </row>
    <row r="103" spans="1:1" x14ac:dyDescent="0.2">
      <c r="A103" s="21"/>
    </row>
    <row r="104" spans="1:1" x14ac:dyDescent="0.2">
      <c r="A104" s="21"/>
    </row>
    <row r="105" spans="1:1" x14ac:dyDescent="0.2">
      <c r="A105" s="21"/>
    </row>
    <row r="106" spans="1:1" x14ac:dyDescent="0.2">
      <c r="A106" s="21"/>
    </row>
    <row r="107" spans="1:1" x14ac:dyDescent="0.2">
      <c r="A107" s="21"/>
    </row>
    <row r="108" spans="1:1" x14ac:dyDescent="0.2">
      <c r="A108" s="21"/>
    </row>
    <row r="109" spans="1:1" x14ac:dyDescent="0.2">
      <c r="A109" s="21"/>
    </row>
    <row r="110" spans="1:1" x14ac:dyDescent="0.2">
      <c r="A110" s="21"/>
    </row>
    <row r="111" spans="1:1" x14ac:dyDescent="0.2">
      <c r="A111" s="21"/>
    </row>
    <row r="112" spans="1:1" x14ac:dyDescent="0.2">
      <c r="A112" s="21"/>
    </row>
    <row r="113" spans="1:1" x14ac:dyDescent="0.2">
      <c r="A113" s="21"/>
    </row>
    <row r="114" spans="1:1" x14ac:dyDescent="0.2">
      <c r="A114" s="21"/>
    </row>
    <row r="115" spans="1:1" x14ac:dyDescent="0.2">
      <c r="A115" s="21"/>
    </row>
    <row r="116" spans="1:1" x14ac:dyDescent="0.2">
      <c r="A116" s="21"/>
    </row>
    <row r="117" spans="1:1" x14ac:dyDescent="0.2">
      <c r="A117" s="21"/>
    </row>
    <row r="118" spans="1:1" x14ac:dyDescent="0.2">
      <c r="A118" s="21"/>
    </row>
    <row r="119" spans="1:1" x14ac:dyDescent="0.2">
      <c r="A119" s="21"/>
    </row>
    <row r="120" spans="1:1" x14ac:dyDescent="0.2">
      <c r="A120" s="21"/>
    </row>
  </sheetData>
  <mergeCells count="4">
    <mergeCell ref="B1:E1"/>
    <mergeCell ref="C7:E7"/>
    <mergeCell ref="B2:E2"/>
    <mergeCell ref="A4:E5"/>
  </mergeCells>
  <pageMargins left="0.59055118110236227" right="0.27559055118110237" top="0.31496062992125984" bottom="0.43307086614173229" header="0.31496062992125984" footer="0.31496062992125984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прил_1_23-25</vt:lpstr>
      <vt:lpstr>прил_4_23-25</vt:lpstr>
    </vt:vector>
  </TitlesOfParts>
  <Company>Троицко-Печорск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Иванович</dc:creator>
  <cp:lastModifiedBy>Компьютер-1</cp:lastModifiedBy>
  <cp:lastPrinted>2023-12-21T12:38:13Z</cp:lastPrinted>
  <dcterms:created xsi:type="dcterms:W3CDTF">2004-12-06T12:48:12Z</dcterms:created>
  <dcterms:modified xsi:type="dcterms:W3CDTF">2023-12-21T12:38:24Z</dcterms:modified>
</cp:coreProperties>
</file>